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3140" yWindow="80" windowWidth="21600" windowHeight="15300" tabRatio="336" firstSheet="1" activeTab="1"/>
  </bookViews>
  <sheets>
    <sheet name="2015_16" sheetId="3" r:id="rId1"/>
    <sheet name="2016_17" sheetId="4" r:id="rId2"/>
    <sheet name="2014_15" sheetId="1" r:id="rId3"/>
    <sheet name="2013_14" sheetId="2" r:id="rId4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N21" i="3"/>
  <c r="J14"/>
  <c r="I14"/>
  <c r="G15"/>
  <c r="H14"/>
  <c r="F14"/>
  <c r="E14"/>
  <c r="D14"/>
  <c r="M14"/>
  <c r="L14"/>
  <c r="K14"/>
  <c r="C14"/>
  <c r="M10"/>
  <c r="L10"/>
  <c r="K10"/>
  <c r="J10"/>
  <c r="I10"/>
  <c r="H10"/>
  <c r="G10"/>
  <c r="F10"/>
  <c r="E10"/>
  <c r="D10"/>
  <c r="C10"/>
  <c r="N24"/>
  <c r="H19"/>
  <c r="N19"/>
  <c r="N4"/>
  <c r="N14"/>
  <c r="F16" i="4"/>
  <c r="E16"/>
  <c r="E12"/>
  <c r="D12"/>
  <c r="D16"/>
  <c r="C16"/>
</calcChain>
</file>

<file path=xl/sharedStrings.xml><?xml version="1.0" encoding="utf-8"?>
<sst xmlns="http://schemas.openxmlformats.org/spreadsheetml/2006/main" count="103" uniqueCount="43">
  <si>
    <t>DMO Performance</t>
  </si>
  <si>
    <t>Site Performance</t>
  </si>
  <si>
    <t>Unique Visitors</t>
  </si>
  <si>
    <t>Time on Site</t>
  </si>
  <si>
    <t>Bounce Rate</t>
  </si>
  <si>
    <t>Data Base</t>
  </si>
  <si>
    <t>Email address capture</t>
  </si>
  <si>
    <t>Social Media</t>
  </si>
  <si>
    <t>New Facebook fans</t>
  </si>
  <si>
    <t>New Twitter followers</t>
  </si>
  <si>
    <t>Public Relations</t>
  </si>
  <si>
    <t>Ad equivalency</t>
  </si>
  <si>
    <t>Number of ediors visited</t>
  </si>
  <si>
    <t>Number of featured articles</t>
  </si>
  <si>
    <t xml:space="preserve">July </t>
  </si>
  <si>
    <t>August</t>
  </si>
  <si>
    <t>September</t>
  </si>
  <si>
    <t>October</t>
  </si>
  <si>
    <t>November</t>
  </si>
  <si>
    <t>December</t>
  </si>
  <si>
    <t>January</t>
  </si>
  <si>
    <t>February</t>
  </si>
  <si>
    <t xml:space="preserve">March </t>
  </si>
  <si>
    <t>April</t>
  </si>
  <si>
    <t>May</t>
  </si>
  <si>
    <t>June</t>
  </si>
  <si>
    <t xml:space="preserve">0:03:26:00 </t>
  </si>
  <si>
    <t>Visitor Center</t>
  </si>
  <si>
    <t>Number of Visitors</t>
  </si>
  <si>
    <t>n/a</t>
  </si>
  <si>
    <t>(no FF)</t>
  </si>
  <si>
    <t>Subscribers</t>
    <phoneticPr fontId="8" type="noConversion"/>
  </si>
  <si>
    <t>New Sessions</t>
    <phoneticPr fontId="8" type="noConversion"/>
  </si>
  <si>
    <t>Number of media visitors</t>
    <phoneticPr fontId="8" type="noConversion"/>
  </si>
  <si>
    <t>Total FY 2015/16</t>
    <phoneticPr fontId="8" type="noConversion"/>
  </si>
  <si>
    <t>Users</t>
    <phoneticPr fontId="8" type="noConversion"/>
  </si>
  <si>
    <t>Pages per Session</t>
    <phoneticPr fontId="8" type="noConversion"/>
  </si>
  <si>
    <t>Subscribers</t>
    <phoneticPr fontId="8" type="noConversion"/>
  </si>
  <si>
    <t>Likes</t>
    <phoneticPr fontId="8" type="noConversion"/>
  </si>
  <si>
    <t>Total FY 2015/16</t>
    <phoneticPr fontId="8" type="noConversion"/>
  </si>
  <si>
    <t>Sessions</t>
    <phoneticPr fontId="8" type="noConversion"/>
  </si>
  <si>
    <t>Ad equivalency</t>
    <phoneticPr fontId="8" type="noConversion"/>
  </si>
  <si>
    <t>Impressions</t>
    <phoneticPr fontId="8" type="noConversion"/>
  </si>
</sst>
</file>

<file path=xl/styles.xml><?xml version="1.0" encoding="utf-8"?>
<styleSheet xmlns="http://schemas.openxmlformats.org/spreadsheetml/2006/main">
  <numFmts count="9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&quot;$&quot;#,##0.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1"/>
      <color indexed="8"/>
      <name val="Candara"/>
      <family val="2"/>
    </font>
    <font>
      <sz val="11"/>
      <color indexed="8"/>
      <name val="Candara"/>
      <family val="2"/>
    </font>
    <font>
      <sz val="11"/>
      <color rgb="FF000000"/>
      <name val="Calibri"/>
      <family val="2"/>
      <scheme val="minor"/>
    </font>
    <font>
      <sz val="8"/>
      <name val="Verdana"/>
    </font>
    <font>
      <sz val="10"/>
      <color indexed="63"/>
      <name val="Arial"/>
      <family val="2"/>
    </font>
    <font>
      <b/>
      <sz val="10"/>
      <color indexed="8"/>
      <name val="Arial"/>
    </font>
    <font>
      <sz val="10"/>
      <color indexed="8"/>
      <name val="Arial"/>
      <family val="2"/>
    </font>
    <font>
      <u/>
      <sz val="10"/>
      <color indexed="8"/>
      <name val="Arial"/>
    </font>
    <font>
      <b/>
      <sz val="11"/>
      <color indexed="8"/>
      <name val="Myriad Pro"/>
    </font>
    <font>
      <sz val="11"/>
      <color indexed="8"/>
      <name val="Myriad Pro"/>
    </font>
    <font>
      <u/>
      <sz val="11"/>
      <color indexed="8"/>
      <name val="Myriad Pro"/>
    </font>
    <font>
      <sz val="11"/>
      <color indexed="63"/>
      <name val="Myriad Pro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3" fillId="0" borderId="0" xfId="0" applyFont="1" applyBorder="1"/>
    <xf numFmtId="0" fontId="2" fillId="0" borderId="0" xfId="0" applyFont="1"/>
    <xf numFmtId="3" fontId="0" fillId="0" borderId="0" xfId="0" applyNumberFormat="1" applyAlignment="1">
      <alignment horizontal="right"/>
    </xf>
    <xf numFmtId="20" fontId="0" fillId="0" borderId="0" xfId="0" applyNumberFormat="1" applyAlignment="1">
      <alignment horizontal="right"/>
    </xf>
    <xf numFmtId="10" fontId="0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8" fontId="4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44" fontId="0" fillId="0" borderId="0" xfId="2" applyFont="1"/>
    <xf numFmtId="10" fontId="0" fillId="0" borderId="0" xfId="1" applyNumberFormat="1" applyFont="1"/>
    <xf numFmtId="3" fontId="0" fillId="0" borderId="0" xfId="0" applyNumberFormat="1"/>
    <xf numFmtId="21" fontId="0" fillId="0" borderId="0" xfId="0" applyNumberFormat="1"/>
    <xf numFmtId="21" fontId="0" fillId="0" borderId="0" xfId="0" applyNumberFormat="1" applyAlignment="1">
      <alignment horizontal="right"/>
    </xf>
    <xf numFmtId="10" fontId="0" fillId="0" borderId="0" xfId="0" applyNumberFormat="1"/>
    <xf numFmtId="8" fontId="5" fillId="0" borderId="0" xfId="0" applyNumberFormat="1" applyFont="1"/>
    <xf numFmtId="8" fontId="6" fillId="0" borderId="0" xfId="0" applyNumberFormat="1" applyFont="1"/>
    <xf numFmtId="8" fontId="7" fillId="0" borderId="0" xfId="0" applyNumberFormat="1" applyFont="1"/>
    <xf numFmtId="6" fontId="5" fillId="0" borderId="0" xfId="0" applyNumberFormat="1" applyFont="1"/>
    <xf numFmtId="164" fontId="0" fillId="0" borderId="0" xfId="3" applyNumberFormat="1" applyFont="1"/>
    <xf numFmtId="44" fontId="4" fillId="0" borderId="0" xfId="2" applyFont="1"/>
    <xf numFmtId="3" fontId="9" fillId="0" borderId="0" xfId="0" applyNumberFormat="1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3" fontId="11" fillId="0" borderId="0" xfId="0" applyNumberFormat="1" applyFont="1" applyAlignment="1">
      <alignment horizontal="right"/>
    </xf>
    <xf numFmtId="3" fontId="11" fillId="0" borderId="0" xfId="0" applyNumberFormat="1" applyFont="1"/>
    <xf numFmtId="21" fontId="11" fillId="0" borderId="0" xfId="0" applyNumberFormat="1" applyFont="1" applyAlignment="1">
      <alignment horizontal="right"/>
    </xf>
    <xf numFmtId="21" fontId="11" fillId="0" borderId="0" xfId="0" applyNumberFormat="1" applyFont="1"/>
    <xf numFmtId="10" fontId="11" fillId="0" borderId="0" xfId="1" applyNumberFormat="1" applyFont="1" applyAlignment="1">
      <alignment horizontal="right"/>
    </xf>
    <xf numFmtId="10" fontId="11" fillId="0" borderId="0" xfId="1" applyNumberFormat="1" applyFont="1"/>
    <xf numFmtId="10" fontId="11" fillId="0" borderId="0" xfId="0" applyNumberFormat="1" applyFont="1"/>
    <xf numFmtId="10" fontId="11" fillId="0" borderId="0" xfId="0" applyNumberFormat="1" applyFont="1" applyAlignment="1">
      <alignment horizontal="right"/>
    </xf>
    <xf numFmtId="10" fontId="11" fillId="0" borderId="0" xfId="0" applyNumberFormat="1" applyFont="1"/>
    <xf numFmtId="0" fontId="11" fillId="0" borderId="0" xfId="0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11" fillId="0" borderId="0" xfId="0" applyNumberFormat="1" applyFont="1"/>
    <xf numFmtId="3" fontId="11" fillId="0" borderId="0" xfId="3" applyNumberFormat="1" applyFont="1"/>
    <xf numFmtId="1" fontId="11" fillId="0" borderId="0" xfId="0" applyNumberFormat="1" applyFont="1"/>
    <xf numFmtId="0" fontId="12" fillId="0" borderId="0" xfId="0" applyFont="1" applyBorder="1"/>
    <xf numFmtId="165" fontId="11" fillId="0" borderId="0" xfId="2" applyNumberFormat="1" applyFont="1"/>
    <xf numFmtId="165" fontId="11" fillId="0" borderId="0" xfId="0" applyNumberFormat="1" applyFont="1"/>
    <xf numFmtId="165" fontId="11" fillId="0" borderId="0" xfId="0" applyNumberFormat="1" applyFont="1" applyAlignment="1">
      <alignment horizontal="right"/>
    </xf>
    <xf numFmtId="8" fontId="11" fillId="0" borderId="0" xfId="0" applyNumberFormat="1" applyFont="1"/>
    <xf numFmtId="44" fontId="11" fillId="0" borderId="0" xfId="2" applyFont="1"/>
    <xf numFmtId="166" fontId="11" fillId="0" borderId="0" xfId="0" applyNumberFormat="1" applyFont="1"/>
    <xf numFmtId="44" fontId="11" fillId="0" borderId="0" xfId="0" applyNumberFormat="1" applyFont="1"/>
    <xf numFmtId="17" fontId="10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17" fontId="13" fillId="0" borderId="0" xfId="0" applyNumberFormat="1" applyFont="1" applyAlignment="1">
      <alignment horizontal="center"/>
    </xf>
    <xf numFmtId="0" fontId="15" fillId="0" borderId="0" xfId="0" applyFont="1"/>
    <xf numFmtId="3" fontId="14" fillId="0" borderId="0" xfId="0" applyNumberFormat="1" applyFont="1" applyAlignment="1">
      <alignment horizontal="right"/>
    </xf>
    <xf numFmtId="3" fontId="14" fillId="0" borderId="0" xfId="0" applyNumberFormat="1" applyFont="1"/>
    <xf numFmtId="2" fontId="14" fillId="0" borderId="0" xfId="0" applyNumberFormat="1" applyFont="1"/>
    <xf numFmtId="2" fontId="14" fillId="0" borderId="0" xfId="0" applyNumberFormat="1" applyFont="1" applyAlignment="1">
      <alignment horizontal="right"/>
    </xf>
    <xf numFmtId="21" fontId="14" fillId="0" borderId="0" xfId="0" applyNumberFormat="1" applyFont="1" applyAlignment="1">
      <alignment horizontal="right"/>
    </xf>
    <xf numFmtId="21" fontId="14" fillId="0" borderId="0" xfId="0" applyNumberFormat="1" applyFont="1"/>
    <xf numFmtId="10" fontId="14" fillId="0" borderId="0" xfId="1" applyNumberFormat="1" applyFont="1" applyAlignment="1">
      <alignment horizontal="right"/>
    </xf>
    <xf numFmtId="10" fontId="14" fillId="0" borderId="0" xfId="1" applyNumberFormat="1" applyFont="1"/>
    <xf numFmtId="10" fontId="14" fillId="0" borderId="0" xfId="0" applyNumberFormat="1" applyFont="1"/>
    <xf numFmtId="10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3" fontId="14" fillId="0" borderId="0" xfId="3" applyNumberFormat="1" applyFont="1"/>
    <xf numFmtId="3" fontId="16" fillId="0" borderId="0" xfId="0" applyNumberFormat="1" applyFont="1"/>
    <xf numFmtId="0" fontId="15" fillId="0" borderId="0" xfId="0" applyFont="1" applyBorder="1"/>
    <xf numFmtId="8" fontId="14" fillId="0" borderId="0" xfId="0" applyNumberFormat="1" applyFont="1"/>
    <xf numFmtId="166" fontId="14" fillId="0" borderId="0" xfId="2" applyNumberFormat="1" applyFont="1"/>
    <xf numFmtId="166" fontId="14" fillId="0" borderId="0" xfId="0" applyNumberFormat="1" applyFont="1"/>
    <xf numFmtId="166" fontId="14" fillId="0" borderId="0" xfId="0" applyNumberFormat="1" applyFont="1" applyAlignment="1">
      <alignment horizontal="right"/>
    </xf>
    <xf numFmtId="4" fontId="14" fillId="0" borderId="0" xfId="0" applyNumberFormat="1" applyFont="1"/>
  </cellXfs>
  <cellStyles count="4">
    <cellStyle name="Comma" xfId="3" builtinId="3"/>
    <cellStyle name="Currency" xfId="2" builtinId="4"/>
    <cellStyle name="Normal" xfId="0" builtinId="0"/>
    <cellStyle name="Percent" xfId="1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O24"/>
  <sheetViews>
    <sheetView workbookViewId="0">
      <pane xSplit="1" topLeftCell="K1" activePane="topRight" state="frozen"/>
      <selection pane="topRight" sqref="A1:N24"/>
    </sheetView>
  </sheetViews>
  <sheetFormatPr baseColWidth="10" defaultColWidth="8.625" defaultRowHeight="12"/>
  <cols>
    <col min="1" max="1" width="26.125" style="24" bestFit="1" customWidth="1"/>
    <col min="2" max="2" width="13.625" style="24" bestFit="1" customWidth="1"/>
    <col min="3" max="3" width="14.125" style="24" bestFit="1" customWidth="1"/>
    <col min="4" max="4" width="13.625" style="24" bestFit="1" customWidth="1"/>
    <col min="5" max="5" width="14.125" style="24" bestFit="1" customWidth="1"/>
    <col min="6" max="6" width="13.125" style="24" bestFit="1" customWidth="1"/>
    <col min="7" max="7" width="11.125" style="24" customWidth="1"/>
    <col min="8" max="8" width="11.125" style="24" bestFit="1" customWidth="1"/>
    <col min="9" max="9" width="12.625" style="24" bestFit="1" customWidth="1"/>
    <col min="10" max="10" width="14" style="24" customWidth="1"/>
    <col min="11" max="11" width="14.5" style="24" customWidth="1"/>
    <col min="12" max="12" width="13.625" style="24" bestFit="1" customWidth="1"/>
    <col min="13" max="13" width="14.125" style="24" bestFit="1" customWidth="1"/>
    <col min="14" max="14" width="15.625" style="24" customWidth="1"/>
    <col min="15" max="15" width="13.125" style="24" bestFit="1" customWidth="1"/>
    <col min="16" max="16384" width="8.625" style="24"/>
  </cols>
  <sheetData>
    <row r="1" spans="1:14">
      <c r="A1" s="23" t="s">
        <v>0</v>
      </c>
    </row>
    <row r="2" spans="1:14">
      <c r="B2" s="48">
        <v>42186</v>
      </c>
      <c r="C2" s="48">
        <v>42217</v>
      </c>
      <c r="D2" s="48">
        <v>42248</v>
      </c>
      <c r="E2" s="48">
        <v>42278</v>
      </c>
      <c r="F2" s="48">
        <v>42309</v>
      </c>
      <c r="G2" s="48">
        <v>42339</v>
      </c>
      <c r="H2" s="48">
        <v>42370</v>
      </c>
      <c r="I2" s="48">
        <v>42401</v>
      </c>
      <c r="J2" s="48">
        <v>42430</v>
      </c>
      <c r="K2" s="48">
        <v>42461</v>
      </c>
      <c r="L2" s="48">
        <v>42491</v>
      </c>
      <c r="M2" s="48">
        <v>42522</v>
      </c>
      <c r="N2" s="23" t="s">
        <v>34</v>
      </c>
    </row>
    <row r="3" spans="1:14">
      <c r="A3" s="25" t="s">
        <v>1</v>
      </c>
    </row>
    <row r="4" spans="1:14">
      <c r="A4" s="24" t="s">
        <v>2</v>
      </c>
      <c r="B4" s="26">
        <v>13942</v>
      </c>
      <c r="C4" s="27">
        <v>7039</v>
      </c>
      <c r="D4" s="27">
        <v>4683</v>
      </c>
      <c r="E4" s="27">
        <v>13727</v>
      </c>
      <c r="F4" s="27">
        <v>9842</v>
      </c>
      <c r="G4" s="27">
        <v>9637</v>
      </c>
      <c r="H4" s="27">
        <v>9191</v>
      </c>
      <c r="I4" s="27">
        <v>8617</v>
      </c>
      <c r="J4" s="27">
        <v>8893</v>
      </c>
      <c r="K4" s="27">
        <v>10615</v>
      </c>
      <c r="L4" s="27">
        <v>12173</v>
      </c>
      <c r="M4" s="27">
        <v>14998</v>
      </c>
      <c r="N4" s="27">
        <f>SUM(B4:M4)</f>
        <v>123357</v>
      </c>
    </row>
    <row r="5" spans="1:14">
      <c r="A5" s="24" t="s">
        <v>3</v>
      </c>
      <c r="B5" s="28">
        <v>1.7476851851851852E-3</v>
      </c>
      <c r="C5" s="28">
        <v>1.423611111111111E-3</v>
      </c>
      <c r="D5" s="28">
        <v>1.7824074074074072E-3</v>
      </c>
      <c r="E5" s="29">
        <v>1.8518518518518517E-3</v>
      </c>
      <c r="F5" s="29">
        <v>2.4768518518518516E-3</v>
      </c>
      <c r="G5" s="29">
        <v>2.4537037037037036E-3</v>
      </c>
      <c r="H5" s="29">
        <v>1.9791666666666668E-3</v>
      </c>
      <c r="I5" s="29">
        <v>1.9907407407407408E-3</v>
      </c>
      <c r="J5" s="29">
        <v>2.0717592592592593E-3</v>
      </c>
      <c r="K5" s="29">
        <v>1.9212962962962962E-3</v>
      </c>
      <c r="L5" s="29">
        <v>1.736111111111111E-3</v>
      </c>
      <c r="M5" s="29">
        <v>9.9999999999999992E-2</v>
      </c>
      <c r="N5" s="29"/>
    </row>
    <row r="6" spans="1:14">
      <c r="A6" s="24" t="s">
        <v>4</v>
      </c>
      <c r="B6" s="30">
        <v>0.54679999999999995</v>
      </c>
      <c r="C6" s="31">
        <v>0.58420000000000005</v>
      </c>
      <c r="D6" s="31">
        <v>0.58489999999999998</v>
      </c>
      <c r="E6" s="32">
        <v>0.27350000000000002</v>
      </c>
      <c r="F6" s="32">
        <v>2.18E-2</v>
      </c>
      <c r="G6" s="32">
        <v>1.89E-2</v>
      </c>
      <c r="H6" s="32">
        <v>0.44269999999999998</v>
      </c>
      <c r="I6" s="32">
        <v>0.50880000000000003</v>
      </c>
      <c r="J6" s="32">
        <v>0.51459999999999995</v>
      </c>
      <c r="K6" s="32">
        <v>0.5333</v>
      </c>
      <c r="L6" s="32">
        <v>0.55700000000000005</v>
      </c>
      <c r="M6" s="32">
        <v>0.54239999999999999</v>
      </c>
    </row>
    <row r="7" spans="1:14">
      <c r="A7" s="24" t="s">
        <v>32</v>
      </c>
      <c r="B7" s="33">
        <v>0.81200000000000006</v>
      </c>
      <c r="C7" s="34">
        <v>0.84040000000000004</v>
      </c>
      <c r="D7" s="34">
        <v>0.84860000000000002</v>
      </c>
      <c r="E7" s="34">
        <v>0.79320000000000002</v>
      </c>
      <c r="F7" s="34">
        <v>0.73029999999999995</v>
      </c>
      <c r="G7" s="34">
        <v>0.76349999999999996</v>
      </c>
      <c r="H7" s="34">
        <v>0.7984</v>
      </c>
      <c r="I7" s="34">
        <v>0.81040000000000001</v>
      </c>
      <c r="J7" s="34">
        <v>0.77839999999999998</v>
      </c>
      <c r="K7" s="34">
        <v>0.76849999999999996</v>
      </c>
      <c r="L7" s="34">
        <v>0.78200000000000003</v>
      </c>
      <c r="M7" s="34">
        <v>0.7903</v>
      </c>
    </row>
    <row r="8" spans="1:14">
      <c r="B8" s="35"/>
    </row>
    <row r="9" spans="1:14">
      <c r="A9" s="25" t="s">
        <v>5</v>
      </c>
      <c r="B9" s="35"/>
    </row>
    <row r="10" spans="1:14">
      <c r="A10" s="24" t="s">
        <v>6</v>
      </c>
      <c r="B10" s="26">
        <v>334</v>
      </c>
      <c r="C10" s="27">
        <f>SUM(C11-B11)</f>
        <v>-47</v>
      </c>
      <c r="D10" s="27">
        <f t="shared" ref="D10:M10" si="0">SUM(D11-C11)</f>
        <v>1172</v>
      </c>
      <c r="E10" s="27">
        <f t="shared" si="0"/>
        <v>-320</v>
      </c>
      <c r="F10" s="27">
        <f t="shared" si="0"/>
        <v>472</v>
      </c>
      <c r="G10" s="27">
        <f t="shared" si="0"/>
        <v>-385</v>
      </c>
      <c r="H10" s="27">
        <f t="shared" si="0"/>
        <v>-155</v>
      </c>
      <c r="I10" s="27">
        <f t="shared" si="0"/>
        <v>-72</v>
      </c>
      <c r="J10" s="27">
        <f t="shared" si="0"/>
        <v>528</v>
      </c>
      <c r="K10" s="27">
        <f t="shared" si="0"/>
        <v>640</v>
      </c>
      <c r="L10" s="27">
        <f t="shared" si="0"/>
        <v>-125</v>
      </c>
      <c r="M10" s="27">
        <f t="shared" si="0"/>
        <v>-175</v>
      </c>
    </row>
    <row r="11" spans="1:14">
      <c r="A11" s="24" t="s">
        <v>31</v>
      </c>
      <c r="B11" s="36">
        <v>31242</v>
      </c>
      <c r="C11" s="37">
        <v>31195</v>
      </c>
      <c r="D11" s="38">
        <v>32367</v>
      </c>
      <c r="E11" s="37">
        <v>32047</v>
      </c>
      <c r="F11" s="37">
        <v>32519</v>
      </c>
      <c r="G11" s="37">
        <v>32134</v>
      </c>
      <c r="H11" s="37">
        <v>31979</v>
      </c>
      <c r="I11" s="37">
        <v>31907</v>
      </c>
      <c r="J11" s="37">
        <v>32435</v>
      </c>
      <c r="K11" s="37">
        <v>33075</v>
      </c>
      <c r="L11" s="37">
        <v>32950</v>
      </c>
      <c r="M11" s="37">
        <v>32775</v>
      </c>
    </row>
    <row r="12" spans="1:14">
      <c r="B12" s="35"/>
    </row>
    <row r="13" spans="1:14">
      <c r="A13" s="25" t="s">
        <v>7</v>
      </c>
      <c r="B13" s="35"/>
    </row>
    <row r="14" spans="1:14">
      <c r="A14" s="24" t="s">
        <v>8</v>
      </c>
      <c r="B14" s="36">
        <v>20</v>
      </c>
      <c r="C14" s="37">
        <f>SUM(C15-B15)</f>
        <v>48</v>
      </c>
      <c r="D14" s="37">
        <f>SUM(D15-C15)</f>
        <v>19</v>
      </c>
      <c r="E14" s="37">
        <f>SUM(E15-D15)</f>
        <v>30</v>
      </c>
      <c r="F14" s="37">
        <f>SUM(F15-E15)</f>
        <v>44</v>
      </c>
      <c r="G14" s="37">
        <v>48</v>
      </c>
      <c r="H14" s="37">
        <f>SUM(H15-G15)</f>
        <v>2646</v>
      </c>
      <c r="I14" s="37">
        <f>SUM(I15-H15)</f>
        <v>1204</v>
      </c>
      <c r="J14" s="37">
        <f>SUM(J15-I15)</f>
        <v>657</v>
      </c>
      <c r="K14" s="37">
        <f t="shared" ref="K14:M14" si="1">SUM(K15-J15)</f>
        <v>2325</v>
      </c>
      <c r="L14" s="37">
        <f t="shared" si="1"/>
        <v>2116</v>
      </c>
      <c r="M14" s="37">
        <f t="shared" si="1"/>
        <v>1429</v>
      </c>
      <c r="N14" s="37">
        <f>SUM(B14:M14)</f>
        <v>10586</v>
      </c>
    </row>
    <row r="15" spans="1:14">
      <c r="B15" s="36">
        <v>41059</v>
      </c>
      <c r="C15" s="37">
        <v>41107</v>
      </c>
      <c r="D15" s="37">
        <v>41126</v>
      </c>
      <c r="E15" s="37">
        <v>41156</v>
      </c>
      <c r="F15" s="37">
        <v>41200</v>
      </c>
      <c r="G15" s="38">
        <f>SUM(G14+F15)</f>
        <v>41248</v>
      </c>
      <c r="H15" s="38">
        <v>43894</v>
      </c>
      <c r="I15" s="38">
        <v>45098</v>
      </c>
      <c r="J15" s="38">
        <v>45755</v>
      </c>
      <c r="K15" s="22">
        <v>48080</v>
      </c>
      <c r="L15" s="22">
        <v>50196</v>
      </c>
      <c r="M15" s="38">
        <v>51625</v>
      </c>
      <c r="N15" s="39"/>
    </row>
    <row r="16" spans="1:14">
      <c r="B16" s="35"/>
    </row>
    <row r="17" spans="1:15">
      <c r="B17" s="35"/>
    </row>
    <row r="18" spans="1:15">
      <c r="A18" s="40" t="s">
        <v>10</v>
      </c>
      <c r="B18" s="35"/>
    </row>
    <row r="19" spans="1:15">
      <c r="A19" s="24" t="s">
        <v>11</v>
      </c>
      <c r="B19" s="41">
        <v>3768660</v>
      </c>
      <c r="C19" s="41">
        <v>5376330</v>
      </c>
      <c r="D19" s="41">
        <v>1511961</v>
      </c>
      <c r="E19" s="42">
        <v>1848022</v>
      </c>
      <c r="F19" s="42">
        <v>1444707</v>
      </c>
      <c r="G19" s="43">
        <v>1040084</v>
      </c>
      <c r="H19" s="43">
        <f>SUM(B19:G19)</f>
        <v>14989764</v>
      </c>
      <c r="I19" s="44">
        <v>433261.53</v>
      </c>
      <c r="J19" s="44">
        <v>3096147.07</v>
      </c>
      <c r="K19" s="45">
        <v>1342890.44</v>
      </c>
      <c r="L19" s="45">
        <v>5211207.5</v>
      </c>
      <c r="M19" s="45">
        <v>3085258.37</v>
      </c>
      <c r="N19" s="46">
        <f>SUM(B19:M19)</f>
        <v>43148292.909999996</v>
      </c>
      <c r="O19" s="47"/>
    </row>
    <row r="20" spans="1:15">
      <c r="A20" s="24" t="s">
        <v>33</v>
      </c>
      <c r="B20" s="35">
        <v>1</v>
      </c>
      <c r="C20" s="24">
        <v>3</v>
      </c>
      <c r="D20" s="24">
        <v>4</v>
      </c>
      <c r="E20" s="24">
        <v>3</v>
      </c>
      <c r="F20" s="24">
        <v>1</v>
      </c>
      <c r="G20" s="35">
        <v>1</v>
      </c>
      <c r="H20" s="35">
        <v>7</v>
      </c>
      <c r="I20" s="24">
        <v>0</v>
      </c>
      <c r="J20" s="24">
        <v>2</v>
      </c>
      <c r="K20" s="24">
        <v>5</v>
      </c>
      <c r="L20" s="24">
        <v>2</v>
      </c>
      <c r="M20" s="24">
        <v>0</v>
      </c>
    </row>
    <row r="21" spans="1:15">
      <c r="A21" s="24" t="s">
        <v>13</v>
      </c>
      <c r="B21" s="35">
        <v>55</v>
      </c>
      <c r="C21" s="24">
        <v>35</v>
      </c>
      <c r="D21" s="24">
        <v>61</v>
      </c>
      <c r="E21" s="24">
        <v>41</v>
      </c>
      <c r="F21" s="24">
        <v>61</v>
      </c>
      <c r="G21" s="35">
        <v>28</v>
      </c>
      <c r="H21" s="35">
        <v>59</v>
      </c>
      <c r="I21" s="24">
        <v>24</v>
      </c>
      <c r="J21" s="24">
        <v>33</v>
      </c>
      <c r="K21" s="24">
        <v>34</v>
      </c>
      <c r="L21" s="24">
        <v>48</v>
      </c>
      <c r="M21" s="24">
        <v>25</v>
      </c>
      <c r="N21" s="24">
        <f>SUM(B21:M21)</f>
        <v>504</v>
      </c>
    </row>
    <row r="22" spans="1:15">
      <c r="B22" s="35"/>
    </row>
    <row r="23" spans="1:15">
      <c r="A23" s="25" t="s">
        <v>27</v>
      </c>
      <c r="B23" s="35"/>
    </row>
    <row r="24" spans="1:15">
      <c r="A24" s="24" t="s">
        <v>28</v>
      </c>
      <c r="B24" s="36">
        <v>372</v>
      </c>
      <c r="C24" s="37">
        <v>399</v>
      </c>
      <c r="D24" s="37">
        <v>381</v>
      </c>
      <c r="E24" s="37">
        <v>260</v>
      </c>
      <c r="F24" s="37">
        <v>74</v>
      </c>
      <c r="G24" s="37">
        <v>168</v>
      </c>
      <c r="H24" s="37">
        <v>103</v>
      </c>
      <c r="I24" s="37">
        <v>175</v>
      </c>
      <c r="J24" s="37">
        <v>143</v>
      </c>
      <c r="K24" s="37">
        <v>235</v>
      </c>
      <c r="L24" s="37">
        <v>120</v>
      </c>
      <c r="M24" s="37">
        <v>452</v>
      </c>
      <c r="N24" s="37">
        <f>SUM(B24:M24)</f>
        <v>2882</v>
      </c>
    </row>
  </sheetData>
  <phoneticPr fontId="8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X26"/>
  <sheetViews>
    <sheetView tabSelected="1" workbookViewId="0">
      <pane xSplit="1" topLeftCell="C1" activePane="topRight" state="frozen"/>
      <selection pane="topRight" activeCell="F17" sqref="F17"/>
    </sheetView>
  </sheetViews>
  <sheetFormatPr baseColWidth="10" defaultRowHeight="14"/>
  <cols>
    <col min="1" max="1" width="24.5" style="50" customWidth="1"/>
    <col min="2" max="2" width="13.125" style="50" customWidth="1"/>
    <col min="3" max="3" width="14" style="50" customWidth="1"/>
    <col min="4" max="4" width="10.625" style="50"/>
    <col min="5" max="5" width="13.375" style="50" customWidth="1"/>
    <col min="6" max="6" width="12" style="50" bestFit="1" customWidth="1"/>
    <col min="7" max="16384" width="10.625" style="50"/>
  </cols>
  <sheetData>
    <row r="1" spans="1:18" ht="18" customHeight="1">
      <c r="A1" s="49" t="s">
        <v>0</v>
      </c>
    </row>
    <row r="2" spans="1:18" ht="18" customHeight="1">
      <c r="B2" s="51">
        <v>42552</v>
      </c>
      <c r="C2" s="51">
        <v>42583</v>
      </c>
      <c r="D2" s="51">
        <v>42614</v>
      </c>
      <c r="E2" s="51">
        <v>42644</v>
      </c>
      <c r="F2" s="51">
        <v>42675</v>
      </c>
      <c r="G2" s="51">
        <v>42705</v>
      </c>
      <c r="H2" s="51">
        <v>42736</v>
      </c>
      <c r="I2" s="51">
        <v>42767</v>
      </c>
      <c r="J2" s="51">
        <v>42795</v>
      </c>
      <c r="K2" s="51">
        <v>42826</v>
      </c>
      <c r="L2" s="51">
        <v>42856</v>
      </c>
      <c r="M2" s="51">
        <v>42887</v>
      </c>
      <c r="N2" s="49" t="s">
        <v>39</v>
      </c>
    </row>
    <row r="3" spans="1:18" ht="18" customHeight="1">
      <c r="A3" s="52" t="s">
        <v>1</v>
      </c>
    </row>
    <row r="4" spans="1:18" ht="18" customHeight="1">
      <c r="A4" s="50" t="s">
        <v>40</v>
      </c>
      <c r="B4" s="53">
        <v>16861</v>
      </c>
      <c r="C4" s="54">
        <v>14965</v>
      </c>
      <c r="D4" s="54">
        <v>15179</v>
      </c>
      <c r="E4" s="54">
        <v>20036</v>
      </c>
      <c r="F4" s="54">
        <v>17353</v>
      </c>
      <c r="G4" s="54"/>
      <c r="H4" s="54"/>
      <c r="I4" s="54"/>
      <c r="J4" s="54"/>
      <c r="K4" s="54"/>
      <c r="L4" s="54"/>
      <c r="M4" s="54"/>
      <c r="N4" s="54"/>
    </row>
    <row r="5" spans="1:18" ht="18" customHeight="1">
      <c r="A5" s="50" t="s">
        <v>35</v>
      </c>
      <c r="B5" s="54">
        <v>13966</v>
      </c>
      <c r="C5" s="53">
        <v>12507</v>
      </c>
      <c r="D5" s="54">
        <v>12301</v>
      </c>
      <c r="E5" s="54">
        <v>15539</v>
      </c>
      <c r="F5" s="54">
        <v>13769</v>
      </c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8" ht="18" customHeight="1">
      <c r="A6" s="50" t="s">
        <v>36</v>
      </c>
      <c r="B6" s="55">
        <v>2.4300000000000002</v>
      </c>
      <c r="C6" s="56">
        <v>2.72</v>
      </c>
      <c r="D6" s="55">
        <v>2.64</v>
      </c>
      <c r="E6" s="55">
        <v>2.52</v>
      </c>
      <c r="F6" s="55">
        <v>2.5</v>
      </c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18" ht="18" customHeight="1">
      <c r="A7" s="50" t="s">
        <v>3</v>
      </c>
      <c r="B7" s="57">
        <v>1.8171296296296297E-3</v>
      </c>
      <c r="C7" s="57">
        <v>1.9097222222222222E-3</v>
      </c>
      <c r="D7" s="57">
        <v>1.7708333333333332E-3</v>
      </c>
      <c r="E7" s="58">
        <v>1.6319444444444445E-3</v>
      </c>
      <c r="F7" s="58">
        <v>1.6550925925925926E-3</v>
      </c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</row>
    <row r="8" spans="1:18" ht="18" customHeight="1">
      <c r="A8" s="50" t="s">
        <v>4</v>
      </c>
      <c r="B8" s="59">
        <v>0.54659999999999997</v>
      </c>
      <c r="C8" s="60">
        <v>0.54830000000000001</v>
      </c>
      <c r="D8" s="60">
        <v>0.5645</v>
      </c>
      <c r="E8" s="61">
        <v>0.58840000000000003</v>
      </c>
      <c r="F8" s="61">
        <v>0.57999999999999996</v>
      </c>
      <c r="G8" s="61"/>
      <c r="H8" s="61"/>
      <c r="I8" s="61"/>
      <c r="J8" s="61"/>
      <c r="K8" s="61"/>
      <c r="L8" s="61"/>
      <c r="M8" s="61"/>
    </row>
    <row r="9" spans="1:18" ht="18" customHeight="1">
      <c r="A9" s="50" t="s">
        <v>32</v>
      </c>
      <c r="B9" s="62">
        <v>0.79310000000000003</v>
      </c>
      <c r="C9" s="61">
        <v>0.7964</v>
      </c>
      <c r="D9" s="61">
        <v>0.77149999999999996</v>
      </c>
      <c r="E9" s="61">
        <v>0.73050000000000004</v>
      </c>
      <c r="F9" s="61">
        <v>0.74129999999999996</v>
      </c>
      <c r="G9" s="61"/>
      <c r="H9" s="61"/>
      <c r="I9" s="61"/>
      <c r="J9" s="61"/>
      <c r="K9" s="61"/>
      <c r="L9" s="61"/>
      <c r="M9" s="61"/>
    </row>
    <row r="10" spans="1:18" ht="18" customHeight="1">
      <c r="B10" s="63"/>
    </row>
    <row r="11" spans="1:18" ht="18" customHeight="1">
      <c r="A11" s="52" t="s">
        <v>5</v>
      </c>
      <c r="B11" s="63"/>
    </row>
    <row r="12" spans="1:18" ht="18" customHeight="1">
      <c r="A12" s="50" t="s">
        <v>6</v>
      </c>
      <c r="B12" s="53">
        <v>83</v>
      </c>
      <c r="C12" s="54">
        <v>143</v>
      </c>
      <c r="D12" s="54">
        <f>SUM(D13-C13)</f>
        <v>1563</v>
      </c>
      <c r="E12" s="54">
        <f>SUM(E13-D13)</f>
        <v>3719</v>
      </c>
      <c r="F12" s="54">
        <v>-3450</v>
      </c>
      <c r="G12" s="54"/>
      <c r="H12" s="54"/>
      <c r="I12" s="54"/>
      <c r="J12" s="54"/>
      <c r="K12" s="54"/>
      <c r="L12" s="54"/>
      <c r="M12" s="54"/>
    </row>
    <row r="13" spans="1:18" ht="18" customHeight="1">
      <c r="A13" s="50" t="s">
        <v>37</v>
      </c>
      <c r="B13" s="50">
        <v>32858</v>
      </c>
      <c r="C13" s="54">
        <v>33001</v>
      </c>
      <c r="D13" s="64">
        <v>34564</v>
      </c>
      <c r="E13" s="54">
        <v>38283</v>
      </c>
      <c r="F13" s="54">
        <v>34833</v>
      </c>
      <c r="G13" s="54"/>
      <c r="H13" s="54"/>
      <c r="I13" s="54"/>
      <c r="J13" s="54"/>
      <c r="K13" s="54"/>
      <c r="L13" s="54"/>
      <c r="M13" s="54"/>
    </row>
    <row r="14" spans="1:18" ht="18" customHeight="1">
      <c r="B14" s="63"/>
    </row>
    <row r="15" spans="1:18" ht="18" customHeight="1">
      <c r="A15" s="52" t="s">
        <v>7</v>
      </c>
      <c r="B15" s="63"/>
    </row>
    <row r="16" spans="1:18" ht="18" customHeight="1">
      <c r="A16" s="50" t="s">
        <v>8</v>
      </c>
      <c r="B16" s="53">
        <v>1671</v>
      </c>
      <c r="C16" s="54">
        <f>SUM(C17-B17)</f>
        <v>1634</v>
      </c>
      <c r="D16" s="54">
        <f>SUM(D17-C17)</f>
        <v>67</v>
      </c>
      <c r="E16" s="54">
        <f>SUM(E17-D17)</f>
        <v>102</v>
      </c>
      <c r="F16" s="54">
        <f>SUM(F17-E17)</f>
        <v>152</v>
      </c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</row>
    <row r="17" spans="1:24" ht="18" customHeight="1">
      <c r="A17" s="50" t="s">
        <v>38</v>
      </c>
      <c r="B17" s="53">
        <v>53271</v>
      </c>
      <c r="C17" s="54">
        <v>54905</v>
      </c>
      <c r="D17" s="54">
        <v>54972</v>
      </c>
      <c r="E17" s="54">
        <v>55074</v>
      </c>
      <c r="F17" s="54">
        <v>55226</v>
      </c>
      <c r="G17" s="64"/>
      <c r="H17" s="64"/>
      <c r="I17" s="64"/>
      <c r="J17" s="64"/>
      <c r="K17" s="65"/>
      <c r="L17" s="65"/>
      <c r="M17" s="64"/>
      <c r="N17" s="54"/>
      <c r="O17" s="54"/>
      <c r="P17" s="54"/>
      <c r="Q17" s="54"/>
      <c r="R17" s="54"/>
    </row>
    <row r="18" spans="1:24" ht="18" customHeight="1">
      <c r="B18" s="63"/>
    </row>
    <row r="19" spans="1:24" ht="18" customHeight="1">
      <c r="B19" s="63"/>
    </row>
    <row r="20" spans="1:24" ht="18" customHeight="1">
      <c r="A20" s="66" t="s">
        <v>10</v>
      </c>
      <c r="B20" s="63"/>
    </row>
    <row r="21" spans="1:24" ht="18" customHeight="1">
      <c r="A21" s="50" t="s">
        <v>41</v>
      </c>
      <c r="B21" s="67">
        <v>3005524.01</v>
      </c>
      <c r="C21" s="68">
        <v>2810976.27</v>
      </c>
      <c r="D21" s="68">
        <v>958464.74</v>
      </c>
      <c r="E21" s="69">
        <v>1987328.83</v>
      </c>
      <c r="F21" s="69">
        <v>2945793.57</v>
      </c>
      <c r="G21" s="70"/>
      <c r="H21" s="70"/>
      <c r="I21" s="69"/>
      <c r="J21" s="69"/>
      <c r="K21" s="68"/>
      <c r="L21" s="68"/>
      <c r="M21" s="68"/>
      <c r="N21" s="69"/>
      <c r="O21" s="69"/>
      <c r="P21" s="69"/>
      <c r="Q21" s="69"/>
      <c r="R21" s="69"/>
      <c r="S21" s="71"/>
      <c r="T21" s="71"/>
      <c r="U21" s="71"/>
      <c r="V21" s="71"/>
      <c r="W21" s="71"/>
      <c r="X21" s="71"/>
    </row>
    <row r="22" spans="1:24" ht="18" customHeight="1">
      <c r="A22" s="50" t="s">
        <v>42</v>
      </c>
      <c r="B22" s="54">
        <v>31757270</v>
      </c>
      <c r="C22" s="54">
        <v>64562127</v>
      </c>
      <c r="D22" s="54">
        <v>20361292</v>
      </c>
      <c r="E22" s="54">
        <v>62461</v>
      </c>
      <c r="F22" s="54">
        <v>36536871</v>
      </c>
      <c r="G22" s="53"/>
      <c r="H22" s="53"/>
      <c r="I22" s="54"/>
      <c r="J22" s="54"/>
      <c r="K22" s="54"/>
      <c r="L22" s="54"/>
      <c r="M22" s="54"/>
      <c r="N22" s="54"/>
      <c r="O22" s="54"/>
      <c r="P22" s="54"/>
    </row>
    <row r="23" spans="1:24" ht="18" customHeight="1">
      <c r="A23" s="50" t="s">
        <v>33</v>
      </c>
      <c r="B23" s="63">
        <v>2</v>
      </c>
      <c r="C23" s="50">
        <v>1</v>
      </c>
      <c r="D23" s="50">
        <v>2</v>
      </c>
      <c r="E23" s="50">
        <v>2</v>
      </c>
      <c r="F23" s="50">
        <v>1</v>
      </c>
      <c r="G23" s="63"/>
      <c r="H23" s="63"/>
    </row>
    <row r="24" spans="1:24" ht="18" customHeight="1">
      <c r="B24" s="63"/>
    </row>
    <row r="25" spans="1:24" ht="18" customHeight="1">
      <c r="A25" s="52" t="s">
        <v>27</v>
      </c>
    </row>
    <row r="26" spans="1:24" ht="18" customHeight="1">
      <c r="A26" s="50" t="s">
        <v>28</v>
      </c>
      <c r="B26" s="50">
        <v>491</v>
      </c>
      <c r="C26" s="50">
        <v>511</v>
      </c>
      <c r="D26" s="50">
        <v>210</v>
      </c>
      <c r="E26" s="54">
        <v>145</v>
      </c>
      <c r="F26" s="54">
        <v>68</v>
      </c>
      <c r="G26" s="54"/>
      <c r="H26" s="54"/>
      <c r="I26" s="54"/>
      <c r="J26" s="54"/>
      <c r="K26" s="54"/>
      <c r="L26" s="54"/>
      <c r="M26" s="54"/>
      <c r="N26" s="54"/>
    </row>
  </sheetData>
  <phoneticPr fontId="8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23"/>
  <sheetViews>
    <sheetView workbookViewId="0">
      <selection activeCell="A25" sqref="A25"/>
    </sheetView>
  </sheetViews>
  <sheetFormatPr baseColWidth="10" defaultColWidth="8.625" defaultRowHeight="15"/>
  <cols>
    <col min="1" max="1" width="26.125" bestFit="1" customWidth="1"/>
    <col min="2" max="2" width="12.875" bestFit="1" customWidth="1"/>
    <col min="3" max="3" width="14.125" bestFit="1" customWidth="1"/>
    <col min="4" max="4" width="12.125" bestFit="1" customWidth="1"/>
    <col min="5" max="5" width="12.375" bestFit="1" customWidth="1"/>
    <col min="6" max="6" width="13.125" bestFit="1" customWidth="1"/>
    <col min="7" max="7" width="11.625" bestFit="1" customWidth="1"/>
    <col min="8" max="8" width="10.625" bestFit="1" customWidth="1"/>
    <col min="9" max="9" width="12.625" bestFit="1" customWidth="1"/>
    <col min="10" max="10" width="13.625" bestFit="1" customWidth="1"/>
    <col min="11" max="11" width="12.625" bestFit="1" customWidth="1"/>
    <col min="12" max="12" width="13.625" bestFit="1" customWidth="1"/>
    <col min="13" max="13" width="14.125" bestFit="1" customWidth="1"/>
  </cols>
  <sheetData>
    <row r="1" spans="1:13">
      <c r="A1" s="3" t="s">
        <v>0</v>
      </c>
    </row>
    <row r="2" spans="1:13">
      <c r="B2" s="9" t="s">
        <v>14</v>
      </c>
      <c r="C2" s="9" t="s">
        <v>15</v>
      </c>
      <c r="D2" s="9" t="s">
        <v>16</v>
      </c>
      <c r="E2" s="9" t="s">
        <v>17</v>
      </c>
      <c r="F2" s="9" t="s">
        <v>18</v>
      </c>
      <c r="G2" s="9" t="s">
        <v>19</v>
      </c>
      <c r="H2" s="9" t="s">
        <v>20</v>
      </c>
      <c r="I2" s="9" t="s">
        <v>21</v>
      </c>
      <c r="J2" s="9" t="s">
        <v>22</v>
      </c>
      <c r="K2" s="9" t="s">
        <v>23</v>
      </c>
      <c r="L2" s="9" t="s">
        <v>24</v>
      </c>
      <c r="M2" s="9" t="s">
        <v>25</v>
      </c>
    </row>
    <row r="3" spans="1:13">
      <c r="A3" s="1" t="s">
        <v>1</v>
      </c>
    </row>
    <row r="4" spans="1:13">
      <c r="A4" t="s">
        <v>2</v>
      </c>
      <c r="B4" s="4">
        <v>7535</v>
      </c>
      <c r="C4" s="12">
        <v>8782</v>
      </c>
      <c r="D4" s="12">
        <v>9183</v>
      </c>
      <c r="E4" s="12">
        <v>10258</v>
      </c>
      <c r="F4" s="12">
        <v>8176</v>
      </c>
      <c r="G4" s="12">
        <v>7062</v>
      </c>
      <c r="H4" s="12">
        <v>7886</v>
      </c>
      <c r="I4" s="12">
        <v>6837</v>
      </c>
      <c r="J4" s="12">
        <v>9029</v>
      </c>
      <c r="K4" s="12">
        <v>11267</v>
      </c>
      <c r="L4" s="12">
        <v>14017</v>
      </c>
      <c r="M4" s="12">
        <v>14940</v>
      </c>
    </row>
    <row r="5" spans="1:13">
      <c r="A5" t="s">
        <v>3</v>
      </c>
      <c r="B5" s="5" t="s">
        <v>26</v>
      </c>
      <c r="C5" s="14">
        <v>2.0486111111111113E-3</v>
      </c>
      <c r="D5" s="14">
        <v>1.8518518518518517E-3</v>
      </c>
      <c r="E5" s="13">
        <v>1.5624999999999999E-3</v>
      </c>
      <c r="F5" s="13">
        <v>1.7824074074074072E-3</v>
      </c>
      <c r="G5" s="13">
        <v>1.8055555555555557E-3</v>
      </c>
      <c r="H5" s="13">
        <v>2.1180555555555553E-3</v>
      </c>
      <c r="I5" s="13">
        <v>2.2685185185185182E-3</v>
      </c>
      <c r="J5" s="13">
        <v>2.1643518518518518E-3</v>
      </c>
      <c r="K5" s="13">
        <v>1.7013888888888892E-3</v>
      </c>
      <c r="L5" s="13">
        <v>1.9097222222222222E-3</v>
      </c>
      <c r="M5" s="13">
        <v>1.7013888888888892E-3</v>
      </c>
    </row>
    <row r="6" spans="1:13">
      <c r="A6" t="s">
        <v>4</v>
      </c>
      <c r="B6" s="6">
        <v>0.47549999999999998</v>
      </c>
      <c r="C6" s="11">
        <v>0.51870000000000005</v>
      </c>
      <c r="D6" s="11">
        <v>0.54239999999999999</v>
      </c>
      <c r="E6" s="15">
        <v>0.5877</v>
      </c>
      <c r="F6" s="15">
        <v>0.5706</v>
      </c>
      <c r="G6" s="15">
        <v>0.54500000000000004</v>
      </c>
      <c r="H6" s="15">
        <v>0.50149999999999995</v>
      </c>
      <c r="I6" s="15">
        <v>0.49759999999999999</v>
      </c>
      <c r="J6" s="15">
        <v>0.51270000000000004</v>
      </c>
      <c r="K6" s="15">
        <v>0.58520000000000005</v>
      </c>
      <c r="L6" s="15">
        <v>0.53380000000000005</v>
      </c>
      <c r="M6" s="15">
        <v>0.5827</v>
      </c>
    </row>
    <row r="7" spans="1:13">
      <c r="B7" s="7"/>
    </row>
    <row r="8" spans="1:13">
      <c r="A8" s="1" t="s">
        <v>5</v>
      </c>
      <c r="B8" s="7"/>
    </row>
    <row r="9" spans="1:13">
      <c r="A9" t="s">
        <v>6</v>
      </c>
      <c r="B9" s="4">
        <v>2206</v>
      </c>
      <c r="C9">
        <v>272</v>
      </c>
      <c r="D9" s="20">
        <v>1086</v>
      </c>
      <c r="E9">
        <v>625</v>
      </c>
      <c r="F9">
        <v>150</v>
      </c>
      <c r="G9">
        <v>26</v>
      </c>
      <c r="I9">
        <v>321</v>
      </c>
      <c r="J9" s="12">
        <v>2220</v>
      </c>
      <c r="K9">
        <v>175</v>
      </c>
      <c r="L9">
        <v>301</v>
      </c>
      <c r="M9">
        <v>1369</v>
      </c>
    </row>
    <row r="10" spans="1:13">
      <c r="B10" s="7"/>
    </row>
    <row r="11" spans="1:13">
      <c r="A11" s="1" t="s">
        <v>7</v>
      </c>
      <c r="B11" s="7"/>
    </row>
    <row r="12" spans="1:13">
      <c r="A12" t="s">
        <v>8</v>
      </c>
      <c r="B12" s="7">
        <v>476</v>
      </c>
      <c r="C12">
        <v>161</v>
      </c>
      <c r="D12">
        <v>233</v>
      </c>
      <c r="E12">
        <v>172</v>
      </c>
      <c r="F12">
        <v>205</v>
      </c>
      <c r="G12">
        <v>81</v>
      </c>
      <c r="H12">
        <v>87</v>
      </c>
      <c r="I12">
        <v>49</v>
      </c>
      <c r="J12" s="12">
        <v>3947</v>
      </c>
      <c r="K12" s="12">
        <v>5533</v>
      </c>
      <c r="L12">
        <v>7</v>
      </c>
      <c r="M12">
        <v>-23</v>
      </c>
    </row>
    <row r="13" spans="1:13">
      <c r="B13" s="7"/>
      <c r="G13" s="20">
        <v>31439</v>
      </c>
      <c r="H13" s="20">
        <v>31526</v>
      </c>
      <c r="I13" s="20">
        <v>31575</v>
      </c>
      <c r="J13" s="20">
        <v>35522</v>
      </c>
      <c r="K13" s="20">
        <v>41055</v>
      </c>
      <c r="L13" s="20">
        <v>41062</v>
      </c>
      <c r="M13" s="20">
        <v>41039</v>
      </c>
    </row>
    <row r="14" spans="1:13">
      <c r="A14" t="s">
        <v>9</v>
      </c>
      <c r="B14" s="7"/>
    </row>
    <row r="15" spans="1:13">
      <c r="B15" s="7"/>
    </row>
    <row r="16" spans="1:13">
      <c r="A16" s="2" t="s">
        <v>10</v>
      </c>
      <c r="B16" s="7"/>
    </row>
    <row r="17" spans="1:13" ht="16">
      <c r="A17" t="s">
        <v>11</v>
      </c>
      <c r="B17" s="8">
        <v>3598117</v>
      </c>
      <c r="C17" s="10">
        <v>6100000</v>
      </c>
      <c r="D17" s="16">
        <v>155294.68</v>
      </c>
      <c r="E17" s="17">
        <v>348077.56</v>
      </c>
      <c r="F17" s="17">
        <v>1294225.1499999999</v>
      </c>
      <c r="G17" s="7" t="s">
        <v>29</v>
      </c>
      <c r="H17" s="7" t="s">
        <v>29</v>
      </c>
      <c r="I17" s="17">
        <v>960270.8</v>
      </c>
      <c r="J17" s="16">
        <v>1967679.81</v>
      </c>
      <c r="K17" s="10">
        <v>199444.71</v>
      </c>
      <c r="L17" s="21">
        <v>1305759</v>
      </c>
      <c r="M17" s="10">
        <v>3768660</v>
      </c>
    </row>
    <row r="18" spans="1:13">
      <c r="A18" t="s">
        <v>12</v>
      </c>
      <c r="B18" s="7">
        <v>7</v>
      </c>
      <c r="C18">
        <v>5</v>
      </c>
      <c r="D18">
        <v>5</v>
      </c>
      <c r="E18">
        <v>3</v>
      </c>
      <c r="F18">
        <v>3</v>
      </c>
      <c r="G18" s="7" t="s">
        <v>29</v>
      </c>
      <c r="H18" s="7" t="s">
        <v>29</v>
      </c>
      <c r="I18">
        <v>7</v>
      </c>
      <c r="J18">
        <v>1</v>
      </c>
      <c r="K18">
        <v>2</v>
      </c>
      <c r="L18">
        <v>1</v>
      </c>
      <c r="M18">
        <v>1</v>
      </c>
    </row>
    <row r="19" spans="1:13">
      <c r="A19" t="s">
        <v>13</v>
      </c>
      <c r="B19" s="7">
        <v>39</v>
      </c>
      <c r="C19">
        <v>32</v>
      </c>
      <c r="D19">
        <v>23</v>
      </c>
      <c r="E19">
        <v>58</v>
      </c>
      <c r="F19">
        <v>38</v>
      </c>
      <c r="G19" s="7" t="s">
        <v>29</v>
      </c>
      <c r="H19" s="7" t="s">
        <v>29</v>
      </c>
      <c r="I19">
        <v>66</v>
      </c>
      <c r="J19">
        <v>23</v>
      </c>
      <c r="K19">
        <v>22</v>
      </c>
      <c r="L19">
        <v>29</v>
      </c>
      <c r="M19">
        <v>39</v>
      </c>
    </row>
    <row r="20" spans="1:13">
      <c r="B20" s="7"/>
    </row>
    <row r="21" spans="1:13">
      <c r="A21" s="1" t="s">
        <v>27</v>
      </c>
      <c r="B21" s="7"/>
    </row>
    <row r="22" spans="1:13">
      <c r="A22" t="s">
        <v>28</v>
      </c>
      <c r="B22" s="7">
        <v>692</v>
      </c>
      <c r="C22">
        <v>455</v>
      </c>
      <c r="D22">
        <v>453</v>
      </c>
      <c r="E22">
        <v>455</v>
      </c>
      <c r="F22">
        <v>340</v>
      </c>
      <c r="G22">
        <v>203</v>
      </c>
      <c r="H22">
        <v>122</v>
      </c>
      <c r="I22">
        <v>157</v>
      </c>
      <c r="J22">
        <v>243</v>
      </c>
      <c r="K22">
        <v>315</v>
      </c>
      <c r="L22">
        <v>282</v>
      </c>
      <c r="M22">
        <v>203</v>
      </c>
    </row>
    <row r="23" spans="1:13">
      <c r="H23" t="s">
        <v>30</v>
      </c>
    </row>
  </sheetData>
  <phoneticPr fontId="8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21"/>
  <sheetViews>
    <sheetView workbookViewId="0">
      <selection activeCell="N21" sqref="N21"/>
    </sheetView>
  </sheetViews>
  <sheetFormatPr baseColWidth="10" defaultColWidth="8.625" defaultRowHeight="15"/>
  <cols>
    <col min="1" max="1" width="26.125" bestFit="1" customWidth="1"/>
    <col min="2" max="2" width="12.875" bestFit="1" customWidth="1"/>
    <col min="3" max="3" width="14.125" bestFit="1" customWidth="1"/>
    <col min="4" max="4" width="12.125" bestFit="1" customWidth="1"/>
    <col min="5" max="5" width="12.375" bestFit="1" customWidth="1"/>
    <col min="6" max="6" width="13.125" bestFit="1" customWidth="1"/>
    <col min="7" max="7" width="12.125" bestFit="1" customWidth="1"/>
    <col min="8" max="8" width="14" bestFit="1" customWidth="1"/>
    <col min="9" max="9" width="11.375" bestFit="1" customWidth="1"/>
    <col min="10" max="10" width="13.625" bestFit="1" customWidth="1"/>
    <col min="11" max="11" width="13.125" bestFit="1" customWidth="1"/>
    <col min="12" max="13" width="13.625" bestFit="1" customWidth="1"/>
  </cols>
  <sheetData>
    <row r="1" spans="1:13">
      <c r="A1" s="3" t="s">
        <v>0</v>
      </c>
    </row>
    <row r="2" spans="1:13">
      <c r="B2" s="9" t="s">
        <v>14</v>
      </c>
      <c r="C2" s="9" t="s">
        <v>15</v>
      </c>
      <c r="D2" s="9" t="s">
        <v>16</v>
      </c>
      <c r="E2" s="9" t="s">
        <v>17</v>
      </c>
      <c r="F2" s="9" t="s">
        <v>18</v>
      </c>
      <c r="G2" s="9" t="s">
        <v>19</v>
      </c>
      <c r="H2" s="9" t="s">
        <v>20</v>
      </c>
      <c r="I2" s="9" t="s">
        <v>21</v>
      </c>
      <c r="J2" s="9" t="s">
        <v>22</v>
      </c>
      <c r="K2" s="9" t="s">
        <v>23</v>
      </c>
      <c r="L2" s="9" t="s">
        <v>24</v>
      </c>
      <c r="M2" s="9" t="s">
        <v>25</v>
      </c>
    </row>
    <row r="3" spans="1:13">
      <c r="A3" s="1" t="s">
        <v>1</v>
      </c>
    </row>
    <row r="4" spans="1:13">
      <c r="A4" t="s">
        <v>2</v>
      </c>
      <c r="B4" s="4">
        <v>15110</v>
      </c>
      <c r="C4" s="12">
        <v>13918</v>
      </c>
      <c r="D4" s="12">
        <v>15192</v>
      </c>
      <c r="E4" s="12">
        <v>12963</v>
      </c>
      <c r="F4" s="12">
        <v>9661</v>
      </c>
      <c r="G4" s="12">
        <v>9333</v>
      </c>
      <c r="H4" s="12">
        <v>13360</v>
      </c>
      <c r="I4" s="12">
        <v>11616</v>
      </c>
      <c r="J4" s="12">
        <v>14704</v>
      </c>
      <c r="K4" s="12">
        <v>14978</v>
      </c>
      <c r="L4" s="12">
        <v>15394</v>
      </c>
      <c r="M4" s="12">
        <v>7281</v>
      </c>
    </row>
    <row r="5" spans="1:13">
      <c r="A5" t="s">
        <v>3</v>
      </c>
      <c r="B5" s="14">
        <v>3.4606481481481485E-3</v>
      </c>
      <c r="C5" s="14">
        <v>3.0208333333333333E-3</v>
      </c>
      <c r="D5" s="14">
        <v>2.2453703703703702E-3</v>
      </c>
      <c r="E5" s="13">
        <v>2.7430555555555559E-3</v>
      </c>
      <c r="F5" s="13">
        <v>2.9513888888888888E-3</v>
      </c>
      <c r="G5" s="13">
        <v>2.6504629629629625E-3</v>
      </c>
      <c r="H5" s="13">
        <v>2.7662037037037034E-3</v>
      </c>
      <c r="I5" s="13">
        <v>2.4305555555555556E-3</v>
      </c>
      <c r="J5" s="13">
        <v>2.5925925925925925E-3</v>
      </c>
      <c r="K5" s="13">
        <v>2.5578703703703705E-3</v>
      </c>
      <c r="L5" s="13">
        <v>3.1712962962962958E-3</v>
      </c>
      <c r="M5" s="13">
        <v>2.673611111111111E-3</v>
      </c>
    </row>
    <row r="6" spans="1:13">
      <c r="A6" t="s">
        <v>4</v>
      </c>
      <c r="B6" s="6">
        <v>0.45050000000000001</v>
      </c>
      <c r="C6" s="11">
        <v>0.43880000000000002</v>
      </c>
      <c r="D6" s="11">
        <v>0.51729999999999998</v>
      </c>
      <c r="E6" s="15">
        <v>0.43959999999999999</v>
      </c>
      <c r="F6" s="15">
        <v>0.43140000000000001</v>
      </c>
      <c r="G6" s="15">
        <v>0.43569999999999998</v>
      </c>
      <c r="H6" s="15">
        <v>0.41470000000000001</v>
      </c>
      <c r="I6" s="15">
        <v>0.44840000000000002</v>
      </c>
      <c r="J6" s="15">
        <v>0.43700000000000006</v>
      </c>
      <c r="K6" s="15">
        <v>0.44259999999999999</v>
      </c>
      <c r="L6" s="15">
        <v>0.42579999999999996</v>
      </c>
      <c r="M6" s="15">
        <v>0.48509999999999998</v>
      </c>
    </row>
    <row r="7" spans="1:13">
      <c r="B7" s="7"/>
    </row>
    <row r="8" spans="1:13">
      <c r="A8" s="1" t="s">
        <v>5</v>
      </c>
      <c r="B8" s="7"/>
    </row>
    <row r="9" spans="1:13">
      <c r="A9" t="s">
        <v>6</v>
      </c>
      <c r="B9" s="4"/>
    </row>
    <row r="10" spans="1:13">
      <c r="B10" s="7"/>
    </row>
    <row r="11" spans="1:13">
      <c r="A11" s="1" t="s">
        <v>7</v>
      </c>
      <c r="B11" s="7"/>
    </row>
    <row r="12" spans="1:13">
      <c r="A12" t="s">
        <v>8</v>
      </c>
      <c r="B12" s="7"/>
    </row>
    <row r="13" spans="1:13">
      <c r="A13" t="s">
        <v>9</v>
      </c>
      <c r="B13" s="7"/>
    </row>
    <row r="14" spans="1:13">
      <c r="B14" s="7"/>
    </row>
    <row r="15" spans="1:13">
      <c r="A15" s="2" t="s">
        <v>10</v>
      </c>
      <c r="B15" s="7"/>
    </row>
    <row r="16" spans="1:13" ht="16">
      <c r="A16" t="s">
        <v>11</v>
      </c>
      <c r="B16" s="8"/>
      <c r="C16" s="10"/>
      <c r="D16" s="16"/>
      <c r="E16" s="19">
        <v>1019725</v>
      </c>
      <c r="F16" s="17">
        <v>387694.3</v>
      </c>
      <c r="G16" s="16">
        <v>209216.93</v>
      </c>
      <c r="H16" s="16">
        <v>4682174.76</v>
      </c>
      <c r="I16" s="16">
        <v>414122.81</v>
      </c>
      <c r="J16" s="18">
        <v>2791660.91</v>
      </c>
      <c r="K16" s="17">
        <v>3715663.13</v>
      </c>
      <c r="L16" s="16">
        <v>2313686.37</v>
      </c>
      <c r="M16" s="17">
        <v>1285199.04</v>
      </c>
    </row>
    <row r="17" spans="1:13">
      <c r="A17" t="s">
        <v>12</v>
      </c>
      <c r="B17" s="7"/>
      <c r="E17">
        <v>7</v>
      </c>
      <c r="F17">
        <v>7</v>
      </c>
      <c r="G17">
        <v>0</v>
      </c>
      <c r="H17">
        <v>10</v>
      </c>
      <c r="I17">
        <v>3</v>
      </c>
      <c r="J17">
        <v>3</v>
      </c>
      <c r="K17">
        <v>1</v>
      </c>
      <c r="L17">
        <v>3</v>
      </c>
      <c r="M17">
        <v>3</v>
      </c>
    </row>
    <row r="18" spans="1:13">
      <c r="A18" t="s">
        <v>13</v>
      </c>
      <c r="B18" s="7"/>
      <c r="E18">
        <v>26</v>
      </c>
      <c r="F18">
        <v>14</v>
      </c>
      <c r="G18">
        <v>16</v>
      </c>
      <c r="H18">
        <v>20</v>
      </c>
      <c r="I18">
        <v>32</v>
      </c>
      <c r="J18">
        <v>86</v>
      </c>
      <c r="K18">
        <v>28</v>
      </c>
      <c r="L18">
        <v>22</v>
      </c>
      <c r="M18">
        <v>39</v>
      </c>
    </row>
    <row r="19" spans="1:13">
      <c r="B19" s="7"/>
    </row>
    <row r="20" spans="1:13">
      <c r="A20" s="1" t="s">
        <v>27</v>
      </c>
      <c r="B20" s="7"/>
    </row>
    <row r="21" spans="1:13">
      <c r="A21" t="s">
        <v>28</v>
      </c>
      <c r="B21" s="7">
        <v>752</v>
      </c>
      <c r="C21">
        <v>591</v>
      </c>
      <c r="D21">
        <v>413</v>
      </c>
      <c r="E21">
        <v>398</v>
      </c>
      <c r="F21">
        <v>273</v>
      </c>
      <c r="G21">
        <v>313</v>
      </c>
      <c r="H21">
        <v>405</v>
      </c>
      <c r="I21">
        <v>591</v>
      </c>
      <c r="J21">
        <v>308</v>
      </c>
      <c r="K21">
        <v>287</v>
      </c>
      <c r="L21">
        <v>324</v>
      </c>
      <c r="M21">
        <v>449</v>
      </c>
    </row>
  </sheetData>
  <phoneticPr fontId="8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2015_16</vt:lpstr>
      <vt:lpstr>2016_17</vt:lpstr>
      <vt:lpstr>2014_15</vt:lpstr>
      <vt:lpstr>2013_14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</dc:creator>
  <cp:lastModifiedBy>alison de grassi</cp:lastModifiedBy>
  <cp:lastPrinted>2016-07-27T19:38:24Z</cp:lastPrinted>
  <dcterms:created xsi:type="dcterms:W3CDTF">2014-08-18T20:24:13Z</dcterms:created>
  <dcterms:modified xsi:type="dcterms:W3CDTF">2016-12-06T16:47:36Z</dcterms:modified>
</cp:coreProperties>
</file>