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-20" yWindow="-20" windowWidth="21600" windowHeight="15300"/>
  </bookViews>
  <sheets>
    <sheet name="T+L - $150K" sheetId="23" r:id="rId1"/>
    <sheet name="T+L - $200K" sheetId="22" r:id="rId2"/>
  </sheets>
  <definedNames>
    <definedName name="_xlnm.Print_Area" localSheetId="0">'T+L - $150K'!$A$1:$J$17</definedName>
    <definedName name="_xlnm.Print_Area" localSheetId="1">'T+L - $200K'!$A$1:$J$17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2" i="23"/>
  <c r="H9"/>
  <c r="E11"/>
  <c r="E10"/>
  <c r="E12"/>
  <c r="E6"/>
  <c r="E4"/>
  <c r="H13"/>
  <c r="E3"/>
  <c r="E9"/>
  <c r="G9"/>
  <c r="G12"/>
  <c r="E13"/>
  <c r="G13"/>
  <c r="E13" i="22"/>
  <c r="E12"/>
  <c r="E9"/>
  <c r="H9"/>
  <c r="H13"/>
  <c r="E11"/>
  <c r="H12"/>
  <c r="E10"/>
  <c r="E6"/>
  <c r="E5"/>
  <c r="E3"/>
  <c r="G9"/>
  <c r="E4"/>
  <c r="G12"/>
  <c r="G13"/>
</calcChain>
</file>

<file path=xl/sharedStrings.xml><?xml version="1.0" encoding="utf-8"?>
<sst xmlns="http://schemas.openxmlformats.org/spreadsheetml/2006/main" count="140" uniqueCount="49">
  <si>
    <t>GRAND TOTAL</t>
  </si>
  <si>
    <t>Time Inc. Network TOTAL</t>
  </si>
  <si>
    <r>
      <t xml:space="preserve">Super Native Touts driving to Long-Form Video
</t>
    </r>
    <r>
      <rPr>
        <sz val="11"/>
        <rFont val="Calibri"/>
        <family val="2"/>
        <scheme val="minor"/>
      </rPr>
      <t>+ Targeting Affluent Shorthaulers with a HHI $100K+</t>
    </r>
  </si>
  <si>
    <r>
      <t xml:space="preserve">Cross-Platform Targeted Display Media 
</t>
    </r>
    <r>
      <rPr>
        <sz val="11"/>
        <rFont val="Calibri"/>
        <family val="2"/>
        <scheme val="minor"/>
      </rPr>
      <t>+ Targeting Affluent Shorthaulers with a HHI $100K+</t>
    </r>
  </si>
  <si>
    <r>
      <rPr>
        <b/>
        <sz val="11"/>
        <rFont val="Calibri"/>
        <family val="2"/>
        <scheme val="minor"/>
      </rPr>
      <t xml:space="preserve">Cross-Platform Targeted Display Media </t>
    </r>
    <r>
      <rPr>
        <sz val="11"/>
        <rFont val="Calibri"/>
        <family val="2"/>
        <scheme val="minor"/>
      </rPr>
      <t xml:space="preserve">
+ Targeting Affluent Shorthaulers with a HHI $100K+</t>
    </r>
  </si>
  <si>
    <r>
      <t xml:space="preserve">Custom Branded Content Landing Page on TravelandLeisure.com 
</t>
    </r>
    <r>
      <rPr>
        <sz val="11"/>
        <rFont val="Calibri"/>
        <family val="2"/>
        <scheme val="minor"/>
      </rPr>
      <t>+ Two (2x) pieces of custom content</t>
    </r>
  </si>
  <si>
    <r>
      <t xml:space="preserve">Super Native Touts driving to Landing Page
</t>
    </r>
    <r>
      <rPr>
        <sz val="11"/>
        <rFont val="Calibri"/>
        <family val="2"/>
        <scheme val="minor"/>
      </rPr>
      <t>+ Targeting Affluent Shorthaulers with a HHI $100K+</t>
    </r>
  </si>
  <si>
    <t>Property</t>
  </si>
  <si>
    <t>Placement</t>
  </si>
  <si>
    <t>Ad Unit Size</t>
  </si>
  <si>
    <t>Net Investment</t>
  </si>
  <si>
    <t>Total Impressions</t>
  </si>
  <si>
    <t>Flight</t>
  </si>
  <si>
    <t>Cost Method</t>
  </si>
  <si>
    <t>Rate</t>
  </si>
  <si>
    <t>TOTAL</t>
  </si>
  <si>
    <t>Link to Specs</t>
  </si>
  <si>
    <t>970x250 to 1280x650</t>
  </si>
  <si>
    <t>http://direct2time.com/online/prop/amg/custom.html#Interstitial_Video</t>
  </si>
  <si>
    <t xml:space="preserve">480x360 or 640x480
4:3 or 16:9 </t>
  </si>
  <si>
    <t>728x90, 300x250, 300x600, 320x50</t>
  </si>
  <si>
    <t>CPM</t>
  </si>
  <si>
    <t>Production of Cinemascope Unit</t>
  </si>
  <si>
    <t>Added Value: ROS Marketplace Textlinks</t>
  </si>
  <si>
    <t>Text, Copy</t>
  </si>
  <si>
    <t>N/A</t>
  </si>
  <si>
    <t>Added Value</t>
  </si>
  <si>
    <t>Image/Copy</t>
  </si>
  <si>
    <t>Added Value: Production of Custom Branded Content and Promotional Touts</t>
  </si>
  <si>
    <t>Time Inc. &amp; Visit Mendocino</t>
  </si>
  <si>
    <t>2x TBD</t>
  </si>
  <si>
    <t>1x TBD</t>
  </si>
  <si>
    <r>
      <t>CUSTOM:</t>
    </r>
    <r>
      <rPr>
        <sz val="11"/>
        <color indexed="8"/>
        <rFont val="Calibri"/>
        <family val="2"/>
      </rPr>
      <t> Whenever AMG begins work on a custom placement (ad unit, native article, sweepstakes, etc.), the corresponding media is non-cancelable.</t>
    </r>
  </si>
  <si>
    <r>
      <t>SPONSORSHIPS:</t>
    </r>
    <r>
      <rPr>
        <sz val="11"/>
        <color indexed="8"/>
        <rFont val="Calibri"/>
        <family val="2"/>
      </rPr>
      <t> Available on a first-come first-serve basis and subject to editorial approval.  Contracted impressions are estimated, but not guaranteed.</t>
    </r>
  </si>
  <si>
    <r>
      <t>DEDICATED EMAILS: </t>
    </r>
    <r>
      <rPr>
        <sz val="11"/>
        <color indexed="8"/>
        <rFont val="Calibri"/>
        <family val="2"/>
      </rPr>
      <t>Available on a first-come first-served basis, only reserved with an IO. Non cancellable or transferrable after 45 days prior to deployment date. </t>
    </r>
  </si>
  <si>
    <r>
      <rPr>
        <b/>
        <sz val="11"/>
        <rFont val="Calibri"/>
        <family val="2"/>
        <scheme val="minor"/>
      </rPr>
      <t>Facebook Amplify</t>
    </r>
    <r>
      <rPr>
        <sz val="11"/>
        <rFont val="Calibri"/>
        <family val="2"/>
        <scheme val="minor"/>
      </rPr>
      <t xml:space="preserve">
+ Sponsored post from Visit Mendocino, promoted by Travel + Leisure in users' Facebook newsfeeds</t>
    </r>
  </si>
  <si>
    <t>12/1/2016-3/1/2017</t>
  </si>
  <si>
    <t>Flat Fee</t>
  </si>
  <si>
    <r>
      <rPr>
        <b/>
        <sz val="11"/>
        <rFont val="Calibri"/>
        <family val="2"/>
        <scheme val="minor"/>
      </rPr>
      <t>Sponsored Instagram Post</t>
    </r>
    <r>
      <rPr>
        <sz val="11"/>
        <rFont val="Calibri"/>
        <family val="2"/>
        <scheme val="minor"/>
      </rPr>
      <t xml:space="preserve">
+ Sponsored post from Visit Mendocino, from the Travel + Leisure handle
+ Images must be vetted and approved by T+L marketing and editorial team</t>
    </r>
  </si>
  <si>
    <t>TravelandLeisure.com</t>
  </si>
  <si>
    <t>TravelandLeisure.com TOTAL</t>
  </si>
  <si>
    <t>http://direct2time.com/online/prop/amg/</t>
  </si>
  <si>
    <t>Time Inc. Network</t>
  </si>
  <si>
    <r>
      <rPr>
        <b/>
        <sz val="11"/>
        <rFont val="Calibri"/>
        <family val="2"/>
        <scheme val="minor"/>
      </rPr>
      <t>Custom Rich-Media Cinemascope Unit</t>
    </r>
    <r>
      <rPr>
        <sz val="11"/>
        <rFont val="Calibri"/>
        <family val="2"/>
        <scheme val="minor"/>
      </rPr>
      <t xml:space="preserve">
+ High-Impact Unit to house Long-Form Video
+ Running across T+L</t>
    </r>
  </si>
  <si>
    <t>1x1</t>
  </si>
  <si>
    <t>Geo-Targeting</t>
  </si>
  <si>
    <t>Nevada, California, Oregon &amp; Washington State</t>
  </si>
  <si>
    <r>
      <rPr>
        <b/>
        <sz val="11"/>
        <rFont val="Calibri"/>
        <family val="2"/>
        <scheme val="minor"/>
      </rPr>
      <t xml:space="preserve">Cross-Platform Targeted Display Media </t>
    </r>
    <r>
      <rPr>
        <sz val="11"/>
        <rFont val="Calibri"/>
        <family val="2"/>
        <scheme val="minor"/>
      </rPr>
      <t xml:space="preserve">
+Targeting Affluent Shorthaulers with a HHI $100K+
+ Running across desktop, mobile and tablet devices</t>
    </r>
  </si>
  <si>
    <r>
      <t xml:space="preserve">Pre-roll Video across T+L and the T+L Video Partner Network
</t>
    </r>
    <r>
      <rPr>
        <sz val="11"/>
        <rFont val="Calibri"/>
        <family val="2"/>
        <scheme val="minor"/>
      </rPr>
      <t>+ :30 pre-roll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</si>
</sst>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#,##0.00"/>
    <numFmt numFmtId="166" formatCode="m/d/yy;@"/>
    <numFmt numFmtId="167" formatCode="&quot;$&quot;#,##0"/>
    <numFmt numFmtId="168" formatCode="_-* #,##0_-;\-* #,##0_-;_-* &quot;-&quot;??_-;_-@_-"/>
  </numFmts>
  <fonts count="16">
    <font>
      <sz val="10"/>
      <name val="Arial"/>
    </font>
    <font>
      <sz val="10"/>
      <name val="Arial"/>
    </font>
    <font>
      <sz val="10"/>
      <name val="Arial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2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168" fontId="5" fillId="3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4" fontId="0" fillId="0" borderId="0" xfId="1" applyFont="1"/>
    <xf numFmtId="0" fontId="4" fillId="3" borderId="1" xfId="0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 wrapText="1"/>
    </xf>
    <xf numFmtId="167" fontId="12" fillId="4" borderId="1" xfId="3" applyNumberFormat="1" applyFont="1" applyFill="1" applyBorder="1" applyAlignment="1">
      <alignment horizontal="center" vertical="center" wrapText="1"/>
    </xf>
    <xf numFmtId="168" fontId="11" fillId="2" borderId="1" xfId="3" applyNumberFormat="1" applyFont="1" applyFill="1" applyBorder="1" applyAlignment="1">
      <alignment horizontal="center" vertical="center"/>
    </xf>
    <xf numFmtId="0" fontId="13" fillId="0" borderId="0" xfId="0" applyFont="1"/>
    <xf numFmtId="44" fontId="13" fillId="0" borderId="0" xfId="1" applyFont="1"/>
    <xf numFmtId="167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8" fontId="5" fillId="3" borderId="1" xfId="7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168" fontId="11" fillId="0" borderId="0" xfId="3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168" fontId="11" fillId="5" borderId="1" xfId="3" applyNumberFormat="1" applyFont="1" applyFill="1" applyBorder="1" applyAlignment="1">
      <alignment horizontal="center" vertical="center"/>
    </xf>
    <xf numFmtId="167" fontId="11" fillId="5" borderId="1" xfId="1" applyNumberFormat="1" applyFont="1" applyFill="1" applyBorder="1" applyAlignment="1">
      <alignment horizontal="center" vertical="center"/>
    </xf>
    <xf numFmtId="165" fontId="11" fillId="5" borderId="1" xfId="1" applyNumberFormat="1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left" vertical="center"/>
    </xf>
    <xf numFmtId="0" fontId="11" fillId="5" borderId="3" xfId="3" applyFont="1" applyFill="1" applyBorder="1" applyAlignment="1">
      <alignment horizontal="left" vertical="center"/>
    </xf>
    <xf numFmtId="0" fontId="11" fillId="5" borderId="4" xfId="3" applyFont="1" applyFill="1" applyBorder="1" applyAlignment="1">
      <alignment horizontal="left" vertical="center"/>
    </xf>
    <xf numFmtId="165" fontId="11" fillId="2" borderId="5" xfId="1" applyNumberFormat="1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horizontal="center" vertical="center"/>
    </xf>
    <xf numFmtId="165" fontId="11" fillId="5" borderId="5" xfId="1" applyNumberFormat="1" applyFont="1" applyFill="1" applyBorder="1" applyAlignment="1">
      <alignment horizontal="center" vertical="center"/>
    </xf>
    <xf numFmtId="165" fontId="11" fillId="5" borderId="4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left" vertical="center"/>
    </xf>
    <xf numFmtId="0" fontId="11" fillId="2" borderId="3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9">
    <cellStyle name="=C:\WINNT\SYSTEM32\COMMAND.COM" xfId="2"/>
    <cellStyle name="=C:\WINNT\SYSTEM32\COMMAND.COM 2" xfId="3"/>
    <cellStyle name="Comma" xfId="7" builtinId="3"/>
    <cellStyle name="Currency" xfId="1" builtinId="4"/>
    <cellStyle name="Followed Hyperlink" xfId="8" builtinId="9" hidden="1"/>
    <cellStyle name="Hyperlink" xfId="6" builtinId="8"/>
    <cellStyle name="Normal" xfId="0" builtinId="0"/>
    <cellStyle name="Normal 2" xfId="4"/>
    <cellStyle name="Normal 34" xfId="5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2time.com/online/prop/amg/" TargetMode="External"/><Relationship Id="rId4" Type="http://schemas.openxmlformats.org/officeDocument/2006/relationships/hyperlink" Target="http://direct2time.com/online/prop/amg/" TargetMode="External"/><Relationship Id="rId1" Type="http://schemas.openxmlformats.org/officeDocument/2006/relationships/hyperlink" Target="http://direct2time.com/online/prop/amg/custom.html" TargetMode="External"/><Relationship Id="rId2" Type="http://schemas.openxmlformats.org/officeDocument/2006/relationships/hyperlink" Target="http://direct2time.com/online/prop/am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2time.com/online/prop/amg/" TargetMode="External"/><Relationship Id="rId4" Type="http://schemas.openxmlformats.org/officeDocument/2006/relationships/hyperlink" Target="http://direct2time.com/online/prop/amg/" TargetMode="External"/><Relationship Id="rId5" Type="http://schemas.openxmlformats.org/officeDocument/2006/relationships/hyperlink" Target="http://direct2time.com/online/prop/amg/" TargetMode="External"/><Relationship Id="rId6" Type="http://schemas.openxmlformats.org/officeDocument/2006/relationships/hyperlink" Target="http://direct2time.com/online/prop/amg/" TargetMode="External"/><Relationship Id="rId7" Type="http://schemas.openxmlformats.org/officeDocument/2006/relationships/hyperlink" Target="http://direct2time.com/online/prop/amg/" TargetMode="External"/><Relationship Id="rId1" Type="http://schemas.openxmlformats.org/officeDocument/2006/relationships/hyperlink" Target="http://direct2time.com/online/prop/amg/custom.html" TargetMode="External"/><Relationship Id="rId2" Type="http://schemas.openxmlformats.org/officeDocument/2006/relationships/hyperlink" Target="http://direct2time.com/online/prop/am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17"/>
  <sheetViews>
    <sheetView showGridLines="0" tabSelected="1" zoomScale="90" zoomScaleNormal="90" zoomScalePageLayoutView="90" workbookViewId="0">
      <selection sqref="A1:J1"/>
    </sheetView>
  </sheetViews>
  <sheetFormatPr baseColWidth="10" defaultColWidth="8.83203125" defaultRowHeight="12"/>
  <cols>
    <col min="1" max="1" width="22.1640625" customWidth="1"/>
    <col min="2" max="2" width="68.5" customWidth="1"/>
    <col min="3" max="3" width="16.83203125" bestFit="1" customWidth="1"/>
    <col min="4" max="4" width="19.6640625" bestFit="1" customWidth="1"/>
    <col min="5" max="5" width="20.5" customWidth="1"/>
    <col min="6" max="6" width="12.5" bestFit="1" customWidth="1"/>
    <col min="7" max="7" width="11.5" style="5" customWidth="1"/>
    <col min="8" max="8" width="15.5" style="5" bestFit="1" customWidth="1"/>
    <col min="9" max="9" width="24.6640625" style="5" customWidth="1"/>
    <col min="10" max="10" width="45" bestFit="1" customWidth="1"/>
    <col min="11" max="11" width="10.6640625" bestFit="1" customWidth="1"/>
  </cols>
  <sheetData>
    <row r="1" spans="1:10" ht="18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6.5" customHeight="1">
      <c r="A2" s="7" t="s">
        <v>7</v>
      </c>
      <c r="B2" s="7" t="s">
        <v>8</v>
      </c>
      <c r="C2" s="7" t="s">
        <v>9</v>
      </c>
      <c r="D2" s="8" t="s">
        <v>12</v>
      </c>
      <c r="E2" s="9" t="s">
        <v>11</v>
      </c>
      <c r="F2" s="10" t="s">
        <v>13</v>
      </c>
      <c r="G2" s="11" t="s">
        <v>14</v>
      </c>
      <c r="H2" s="11" t="s">
        <v>10</v>
      </c>
      <c r="I2" s="11" t="s">
        <v>45</v>
      </c>
      <c r="J2" s="12" t="s">
        <v>16</v>
      </c>
    </row>
    <row r="3" spans="1:10" ht="60">
      <c r="A3" s="42" t="s">
        <v>39</v>
      </c>
      <c r="B3" s="6" t="s">
        <v>5</v>
      </c>
      <c r="C3" s="1" t="s">
        <v>20</v>
      </c>
      <c r="D3" s="1" t="s">
        <v>36</v>
      </c>
      <c r="E3" s="3">
        <f>H3/G3*1000</f>
        <v>1500000</v>
      </c>
      <c r="F3" s="1" t="s">
        <v>21</v>
      </c>
      <c r="G3" s="18">
        <v>30</v>
      </c>
      <c r="H3" s="18">
        <v>45000</v>
      </c>
      <c r="I3" s="18" t="s">
        <v>46</v>
      </c>
      <c r="J3" s="2" t="s">
        <v>18</v>
      </c>
    </row>
    <row r="4" spans="1:10" ht="51" customHeight="1">
      <c r="A4" s="43"/>
      <c r="B4" s="1" t="s">
        <v>35</v>
      </c>
      <c r="C4" s="1" t="s">
        <v>27</v>
      </c>
      <c r="D4" s="1" t="s">
        <v>31</v>
      </c>
      <c r="E4" s="3">
        <f t="shared" ref="E4:E6" si="0">H4/G4*1000</f>
        <v>1500000</v>
      </c>
      <c r="F4" s="1" t="s">
        <v>21</v>
      </c>
      <c r="G4" s="18">
        <v>10</v>
      </c>
      <c r="H4" s="18">
        <v>15000</v>
      </c>
      <c r="I4" s="18" t="s">
        <v>46</v>
      </c>
      <c r="J4" s="2" t="s">
        <v>41</v>
      </c>
    </row>
    <row r="5" spans="1:10" ht="60">
      <c r="A5" s="43"/>
      <c r="B5" s="1" t="s">
        <v>38</v>
      </c>
      <c r="C5" s="1" t="s">
        <v>27</v>
      </c>
      <c r="D5" s="1" t="s">
        <v>30</v>
      </c>
      <c r="E5" s="21" t="s">
        <v>25</v>
      </c>
      <c r="F5" s="1" t="s">
        <v>37</v>
      </c>
      <c r="G5" s="18" t="s">
        <v>37</v>
      </c>
      <c r="H5" s="18">
        <v>10000</v>
      </c>
      <c r="I5" s="18" t="s">
        <v>46</v>
      </c>
      <c r="J5" s="2" t="s">
        <v>41</v>
      </c>
    </row>
    <row r="6" spans="1:10" ht="60">
      <c r="A6" s="43"/>
      <c r="B6" s="1" t="s">
        <v>4</v>
      </c>
      <c r="C6" s="1" t="s">
        <v>20</v>
      </c>
      <c r="D6" s="1" t="s">
        <v>36</v>
      </c>
      <c r="E6" s="3">
        <f t="shared" si="0"/>
        <v>2250000</v>
      </c>
      <c r="F6" s="1" t="s">
        <v>21</v>
      </c>
      <c r="G6" s="18">
        <v>20</v>
      </c>
      <c r="H6" s="18">
        <v>45000</v>
      </c>
      <c r="I6" s="18" t="s">
        <v>46</v>
      </c>
      <c r="J6" s="2" t="s">
        <v>41</v>
      </c>
    </row>
    <row r="7" spans="1:10" ht="30">
      <c r="A7" s="43"/>
      <c r="B7" s="6" t="s">
        <v>28</v>
      </c>
      <c r="C7" s="1" t="s">
        <v>25</v>
      </c>
      <c r="D7" s="1" t="s">
        <v>25</v>
      </c>
      <c r="E7" s="20" t="s">
        <v>25</v>
      </c>
      <c r="F7" s="1" t="s">
        <v>25</v>
      </c>
      <c r="G7" s="19" t="s">
        <v>25</v>
      </c>
      <c r="H7" s="18">
        <v>0</v>
      </c>
      <c r="I7" s="18" t="s">
        <v>46</v>
      </c>
      <c r="J7" s="2" t="s">
        <v>41</v>
      </c>
    </row>
    <row r="8" spans="1:10" ht="30">
      <c r="A8" s="44"/>
      <c r="B8" s="6" t="s">
        <v>23</v>
      </c>
      <c r="C8" s="1" t="s">
        <v>24</v>
      </c>
      <c r="D8" s="1" t="s">
        <v>36</v>
      </c>
      <c r="E8" s="3">
        <v>25000</v>
      </c>
      <c r="F8" s="1" t="s">
        <v>26</v>
      </c>
      <c r="G8" s="18">
        <v>0</v>
      </c>
      <c r="H8" s="18">
        <v>0</v>
      </c>
      <c r="I8" s="18" t="s">
        <v>46</v>
      </c>
      <c r="J8" s="2" t="s">
        <v>41</v>
      </c>
    </row>
    <row r="9" spans="1:10" ht="15">
      <c r="A9" s="45" t="s">
        <v>15</v>
      </c>
      <c r="B9" s="46"/>
      <c r="C9" s="46"/>
      <c r="D9" s="47"/>
      <c r="E9" s="13">
        <f>SUM(E3:E8)</f>
        <v>5275000</v>
      </c>
      <c r="F9" s="16"/>
      <c r="G9" s="17">
        <f>H9/E9*1000</f>
        <v>21.800947867298579</v>
      </c>
      <c r="H9" s="17">
        <f>SUM(H3:H8)</f>
        <v>115000</v>
      </c>
      <c r="I9" s="17"/>
      <c r="J9" s="17"/>
    </row>
    <row r="10" spans="1:10" ht="30">
      <c r="A10" s="48" t="s">
        <v>42</v>
      </c>
      <c r="B10" s="29" t="s">
        <v>6</v>
      </c>
      <c r="C10" s="22" t="s">
        <v>44</v>
      </c>
      <c r="D10" s="1" t="s">
        <v>36</v>
      </c>
      <c r="E10" s="3">
        <f>H10/G10*1000</f>
        <v>875000</v>
      </c>
      <c r="F10" s="22" t="s">
        <v>21</v>
      </c>
      <c r="G10" s="23">
        <v>20</v>
      </c>
      <c r="H10" s="23">
        <v>17500</v>
      </c>
      <c r="I10" s="18" t="s">
        <v>46</v>
      </c>
      <c r="J10" s="2" t="s">
        <v>41</v>
      </c>
    </row>
    <row r="11" spans="1:10" ht="60">
      <c r="A11" s="49"/>
      <c r="B11" s="29" t="s">
        <v>3</v>
      </c>
      <c r="C11" s="28" t="s">
        <v>20</v>
      </c>
      <c r="D11" s="1" t="s">
        <v>36</v>
      </c>
      <c r="E11" s="3">
        <f>H11/G11*1000</f>
        <v>1944444.4444444443</v>
      </c>
      <c r="F11" s="22" t="s">
        <v>21</v>
      </c>
      <c r="G11" s="23">
        <v>9</v>
      </c>
      <c r="H11" s="23">
        <v>17500</v>
      </c>
      <c r="I11" s="18" t="s">
        <v>46</v>
      </c>
      <c r="J11" s="2" t="s">
        <v>41</v>
      </c>
    </row>
    <row r="12" spans="1:10" ht="15">
      <c r="A12" s="45" t="s">
        <v>1</v>
      </c>
      <c r="B12" s="46"/>
      <c r="C12" s="46"/>
      <c r="D12" s="47"/>
      <c r="E12" s="13">
        <f>SUM(E10:E11)</f>
        <v>2819444.444444444</v>
      </c>
      <c r="F12" s="16"/>
      <c r="G12" s="17">
        <f>H12/E12*1000</f>
        <v>12.413793103448278</v>
      </c>
      <c r="H12" s="17">
        <f>SUM(H10:H11)</f>
        <v>35000</v>
      </c>
      <c r="I12" s="37"/>
      <c r="J12" s="38"/>
    </row>
    <row r="13" spans="1:10" ht="15">
      <c r="A13" s="34" t="s">
        <v>0</v>
      </c>
      <c r="B13" s="35"/>
      <c r="C13" s="35"/>
      <c r="D13" s="36"/>
      <c r="E13" s="31">
        <f>E9+E12</f>
        <v>8094444.444444444</v>
      </c>
      <c r="F13" s="32"/>
      <c r="G13" s="33">
        <f>H13/E13*1000</f>
        <v>18.531228551818806</v>
      </c>
      <c r="H13" s="33">
        <f>H9+H12</f>
        <v>150000</v>
      </c>
      <c r="I13" s="39"/>
      <c r="J13" s="40"/>
    </row>
    <row r="15" spans="1:10" ht="15">
      <c r="A15" s="4" t="s">
        <v>32</v>
      </c>
    </row>
    <row r="16" spans="1:10" ht="15">
      <c r="A16" s="4" t="s">
        <v>33</v>
      </c>
    </row>
    <row r="17" spans="1:1" ht="15">
      <c r="A17" s="4" t="s">
        <v>34</v>
      </c>
    </row>
  </sheetData>
  <mergeCells count="8">
    <mergeCell ref="A13:D13"/>
    <mergeCell ref="I12:J12"/>
    <mergeCell ref="I13:J13"/>
    <mergeCell ref="A1:J1"/>
    <mergeCell ref="A3:A8"/>
    <mergeCell ref="A9:D9"/>
    <mergeCell ref="A10:A11"/>
    <mergeCell ref="A12:D12"/>
  </mergeCells>
  <phoneticPr fontId="15" type="noConversion"/>
  <conditionalFormatting sqref="B3">
    <cfRule type="cellIs" dxfId="9" priority="8" stopIfTrue="1" operator="equal">
      <formula>"open"</formula>
    </cfRule>
  </conditionalFormatting>
  <conditionalFormatting sqref="B5 B7">
    <cfRule type="cellIs" dxfId="8" priority="6" stopIfTrue="1" operator="equal">
      <formula>"open"</formula>
    </cfRule>
  </conditionalFormatting>
  <conditionalFormatting sqref="B4">
    <cfRule type="cellIs" dxfId="7" priority="4" stopIfTrue="1" operator="equal">
      <formula>"open"</formula>
    </cfRule>
  </conditionalFormatting>
  <conditionalFormatting sqref="B8">
    <cfRule type="cellIs" dxfId="6" priority="2" stopIfTrue="1" operator="equal">
      <formula>"open"</formula>
    </cfRule>
  </conditionalFormatting>
  <conditionalFormatting sqref="B6">
    <cfRule type="cellIs" dxfId="5" priority="1" stopIfTrue="1" operator="equal">
      <formula>"open"</formula>
    </cfRule>
  </conditionalFormatting>
  <hyperlinks>
    <hyperlink ref="J3" r:id="rId1" location="Interstitial_Video"/>
    <hyperlink ref="J4:J8" r:id="rId2" display="http://direct2time.com/online/prop/amg/"/>
    <hyperlink ref="J10" r:id="rId3"/>
    <hyperlink ref="J11" r:id="rId4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>
    <pageSetUpPr fitToPage="1"/>
  </sheetPr>
  <dimension ref="A1:K17"/>
  <sheetViews>
    <sheetView showGridLines="0" zoomScale="90" zoomScaleNormal="90" zoomScalePageLayoutView="90" workbookViewId="0">
      <selection sqref="A1:J1"/>
    </sheetView>
  </sheetViews>
  <sheetFormatPr baseColWidth="10" defaultColWidth="8.83203125" defaultRowHeight="12"/>
  <cols>
    <col min="1" max="1" width="21.1640625" customWidth="1"/>
    <col min="2" max="2" width="55.5" customWidth="1"/>
    <col min="3" max="3" width="20.5" customWidth="1"/>
    <col min="4" max="4" width="18" customWidth="1"/>
    <col min="5" max="5" width="21.5" customWidth="1"/>
    <col min="6" max="6" width="12.5" bestFit="1" customWidth="1"/>
    <col min="7" max="7" width="11.5" style="5" customWidth="1"/>
    <col min="8" max="8" width="15.5" style="5" bestFit="1" customWidth="1"/>
    <col min="9" max="9" width="24.83203125" style="5" customWidth="1"/>
    <col min="10" max="10" width="45" bestFit="1" customWidth="1"/>
    <col min="11" max="11" width="10.6640625" bestFit="1" customWidth="1"/>
  </cols>
  <sheetData>
    <row r="1" spans="1:11" ht="18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16.5" customHeight="1">
      <c r="A2" s="7" t="s">
        <v>7</v>
      </c>
      <c r="B2" s="7" t="s">
        <v>8</v>
      </c>
      <c r="C2" s="7" t="s">
        <v>9</v>
      </c>
      <c r="D2" s="8" t="s">
        <v>12</v>
      </c>
      <c r="E2" s="9" t="s">
        <v>11</v>
      </c>
      <c r="F2" s="10" t="s">
        <v>13</v>
      </c>
      <c r="G2" s="11" t="s">
        <v>14</v>
      </c>
      <c r="H2" s="11" t="s">
        <v>10</v>
      </c>
      <c r="I2" s="11" t="s">
        <v>45</v>
      </c>
      <c r="J2" s="12" t="s">
        <v>16</v>
      </c>
    </row>
    <row r="3" spans="1:11" ht="54" customHeight="1">
      <c r="A3" s="50" t="s">
        <v>39</v>
      </c>
      <c r="B3" s="1" t="s">
        <v>43</v>
      </c>
      <c r="C3" s="1" t="s">
        <v>17</v>
      </c>
      <c r="D3" s="1" t="s">
        <v>36</v>
      </c>
      <c r="E3" s="3">
        <f>H3/G3*1000</f>
        <v>875000</v>
      </c>
      <c r="F3" s="1" t="s">
        <v>21</v>
      </c>
      <c r="G3" s="18">
        <v>40</v>
      </c>
      <c r="H3" s="18">
        <v>35000</v>
      </c>
      <c r="I3" s="18" t="s">
        <v>46</v>
      </c>
      <c r="J3" s="2" t="s">
        <v>18</v>
      </c>
    </row>
    <row r="4" spans="1:11" ht="52" customHeight="1">
      <c r="A4" s="50"/>
      <c r="B4" s="6" t="s">
        <v>48</v>
      </c>
      <c r="C4" s="1" t="s">
        <v>19</v>
      </c>
      <c r="D4" s="1" t="s">
        <v>36</v>
      </c>
      <c r="E4" s="3">
        <f t="shared" ref="E4:E5" si="0">H4/G4*1000</f>
        <v>1666666.6666666667</v>
      </c>
      <c r="F4" s="1" t="s">
        <v>21</v>
      </c>
      <c r="G4" s="18">
        <v>30</v>
      </c>
      <c r="H4" s="18">
        <v>50000</v>
      </c>
      <c r="I4" s="18" t="s">
        <v>46</v>
      </c>
      <c r="J4" s="2" t="s">
        <v>41</v>
      </c>
    </row>
    <row r="5" spans="1:11" ht="66" customHeight="1">
      <c r="A5" s="50"/>
      <c r="B5" s="1" t="s">
        <v>47</v>
      </c>
      <c r="C5" s="1" t="s">
        <v>20</v>
      </c>
      <c r="D5" s="1" t="s">
        <v>36</v>
      </c>
      <c r="E5" s="3">
        <f t="shared" si="0"/>
        <v>2750000</v>
      </c>
      <c r="F5" s="1" t="s">
        <v>21</v>
      </c>
      <c r="G5" s="18">
        <v>20</v>
      </c>
      <c r="H5" s="18">
        <v>55000</v>
      </c>
      <c r="I5" s="18" t="s">
        <v>46</v>
      </c>
      <c r="J5" s="2" t="s">
        <v>41</v>
      </c>
    </row>
    <row r="6" spans="1:11" ht="53" customHeight="1">
      <c r="A6" s="50"/>
      <c r="B6" s="1" t="s">
        <v>35</v>
      </c>
      <c r="C6" s="1" t="s">
        <v>27</v>
      </c>
      <c r="D6" s="1" t="s">
        <v>30</v>
      </c>
      <c r="E6" s="3">
        <f t="shared" ref="E6" si="1">H6/G6*1000</f>
        <v>2000000</v>
      </c>
      <c r="F6" s="1" t="s">
        <v>21</v>
      </c>
      <c r="G6" s="18">
        <v>10</v>
      </c>
      <c r="H6" s="18">
        <v>20000</v>
      </c>
      <c r="I6" s="18" t="s">
        <v>46</v>
      </c>
      <c r="J6" s="2" t="s">
        <v>41</v>
      </c>
    </row>
    <row r="7" spans="1:11" ht="30">
      <c r="A7" s="50"/>
      <c r="B7" s="6" t="s">
        <v>22</v>
      </c>
      <c r="C7" s="1" t="s">
        <v>25</v>
      </c>
      <c r="D7" s="1" t="s">
        <v>25</v>
      </c>
      <c r="E7" s="20" t="s">
        <v>25</v>
      </c>
      <c r="F7" s="1" t="s">
        <v>25</v>
      </c>
      <c r="G7" s="19" t="s">
        <v>25</v>
      </c>
      <c r="H7" s="18">
        <v>5000</v>
      </c>
      <c r="I7" s="18" t="s">
        <v>46</v>
      </c>
      <c r="J7" s="2" t="s">
        <v>41</v>
      </c>
    </row>
    <row r="8" spans="1:11" ht="30">
      <c r="A8" s="50"/>
      <c r="B8" s="6" t="s">
        <v>23</v>
      </c>
      <c r="C8" s="1" t="s">
        <v>24</v>
      </c>
      <c r="D8" s="1" t="s">
        <v>36</v>
      </c>
      <c r="E8" s="3">
        <v>1550000</v>
      </c>
      <c r="F8" s="1" t="s">
        <v>26</v>
      </c>
      <c r="G8" s="18">
        <v>0</v>
      </c>
      <c r="H8" s="18">
        <v>0</v>
      </c>
      <c r="I8" s="18" t="s">
        <v>46</v>
      </c>
      <c r="J8" s="2" t="s">
        <v>41</v>
      </c>
    </row>
    <row r="9" spans="1:11" ht="15">
      <c r="A9" s="45" t="s">
        <v>40</v>
      </c>
      <c r="B9" s="46"/>
      <c r="C9" s="46"/>
      <c r="D9" s="47"/>
      <c r="E9" s="13">
        <f>SUM(E3:E8)</f>
        <v>8841666.6666666679</v>
      </c>
      <c r="F9" s="16"/>
      <c r="G9" s="17">
        <f>H9/E9*1000</f>
        <v>18.661639962299716</v>
      </c>
      <c r="H9" s="17">
        <f>SUM(H3:H8)</f>
        <v>165000</v>
      </c>
      <c r="I9" s="17"/>
      <c r="J9" s="17"/>
    </row>
    <row r="10" spans="1:11" ht="30">
      <c r="A10" s="48" t="s">
        <v>42</v>
      </c>
      <c r="B10" s="29" t="s">
        <v>2</v>
      </c>
      <c r="C10" s="22" t="s">
        <v>44</v>
      </c>
      <c r="D10" s="1" t="s">
        <v>36</v>
      </c>
      <c r="E10" s="3">
        <f>H10/G10*1000</f>
        <v>875000</v>
      </c>
      <c r="F10" s="22" t="s">
        <v>21</v>
      </c>
      <c r="G10" s="23">
        <v>20</v>
      </c>
      <c r="H10" s="23">
        <v>17500</v>
      </c>
      <c r="I10" s="18" t="s">
        <v>46</v>
      </c>
      <c r="J10" s="2" t="s">
        <v>41</v>
      </c>
    </row>
    <row r="11" spans="1:11" ht="30">
      <c r="A11" s="49"/>
      <c r="B11" s="29" t="s">
        <v>3</v>
      </c>
      <c r="C11" s="28" t="s">
        <v>20</v>
      </c>
      <c r="D11" s="1" t="s">
        <v>36</v>
      </c>
      <c r="E11" s="3">
        <f>H11/G11*1000</f>
        <v>1944444.4444444443</v>
      </c>
      <c r="F11" s="22" t="s">
        <v>21</v>
      </c>
      <c r="G11" s="23">
        <v>9</v>
      </c>
      <c r="H11" s="23">
        <v>17500</v>
      </c>
      <c r="I11" s="18" t="s">
        <v>46</v>
      </c>
      <c r="J11" s="2" t="s">
        <v>41</v>
      </c>
    </row>
    <row r="12" spans="1:11" ht="15">
      <c r="A12" s="45" t="s">
        <v>1</v>
      </c>
      <c r="B12" s="46"/>
      <c r="C12" s="46"/>
      <c r="D12" s="47"/>
      <c r="E12" s="13">
        <f>SUM(E10:E11)</f>
        <v>2819444.444444444</v>
      </c>
      <c r="F12" s="16"/>
      <c r="G12" s="17">
        <f>H12/E12*1000</f>
        <v>12.413793103448278</v>
      </c>
      <c r="H12" s="17">
        <f>SUM(H10:H11)</f>
        <v>35000</v>
      </c>
      <c r="I12" s="37"/>
      <c r="J12" s="38"/>
    </row>
    <row r="13" spans="1:11" ht="15">
      <c r="A13" s="34" t="s">
        <v>0</v>
      </c>
      <c r="B13" s="35"/>
      <c r="C13" s="35"/>
      <c r="D13" s="36"/>
      <c r="E13" s="31">
        <f>E9+E12</f>
        <v>11661111.111111112</v>
      </c>
      <c r="F13" s="32"/>
      <c r="G13" s="33">
        <f>H13/E13*1000</f>
        <v>17.151024297284419</v>
      </c>
      <c r="H13" s="33">
        <f>H9+H12</f>
        <v>200000</v>
      </c>
      <c r="I13" s="39"/>
      <c r="J13" s="40"/>
    </row>
    <row r="14" spans="1:11" ht="15">
      <c r="A14" s="24"/>
      <c r="B14" s="24"/>
      <c r="C14" s="24"/>
      <c r="D14" s="24"/>
      <c r="E14" s="25"/>
      <c r="F14" s="26"/>
      <c r="G14" s="27"/>
      <c r="H14" s="27"/>
      <c r="I14" s="27"/>
      <c r="J14" s="27"/>
      <c r="K14" s="30"/>
    </row>
    <row r="15" spans="1:11" ht="15">
      <c r="A15" s="4" t="s">
        <v>32</v>
      </c>
      <c r="C15" s="14"/>
      <c r="D15" s="14"/>
      <c r="E15" s="14"/>
      <c r="F15" s="14"/>
      <c r="G15" s="15"/>
      <c r="H15" s="15"/>
      <c r="I15" s="15"/>
      <c r="J15" s="14"/>
    </row>
    <row r="16" spans="1:11" ht="15">
      <c r="A16" s="4" t="s">
        <v>33</v>
      </c>
      <c r="C16" s="14"/>
      <c r="D16" s="14"/>
      <c r="E16" s="14"/>
      <c r="F16" s="14"/>
      <c r="G16" s="15"/>
      <c r="H16" s="15"/>
      <c r="I16" s="15"/>
      <c r="J16" s="14"/>
    </row>
    <row r="17" spans="1:10" ht="15">
      <c r="A17" s="4" t="s">
        <v>34</v>
      </c>
      <c r="C17" s="14"/>
      <c r="D17" s="14"/>
      <c r="E17" s="14"/>
      <c r="F17" s="14"/>
      <c r="G17" s="15"/>
      <c r="H17" s="15"/>
      <c r="I17" s="15"/>
      <c r="J17" s="14"/>
    </row>
  </sheetData>
  <mergeCells count="8">
    <mergeCell ref="A13:D13"/>
    <mergeCell ref="I12:J12"/>
    <mergeCell ref="I13:J13"/>
    <mergeCell ref="A1:J1"/>
    <mergeCell ref="A3:A8"/>
    <mergeCell ref="A9:D9"/>
    <mergeCell ref="A10:A11"/>
    <mergeCell ref="A12:D12"/>
  </mergeCells>
  <phoneticPr fontId="15" type="noConversion"/>
  <conditionalFormatting sqref="B5 B3">
    <cfRule type="cellIs" dxfId="4" priority="7" stopIfTrue="1" operator="equal">
      <formula>"open"</formula>
    </cfRule>
  </conditionalFormatting>
  <conditionalFormatting sqref="B4">
    <cfRule type="cellIs" dxfId="3" priority="5" stopIfTrue="1" operator="equal">
      <formula>"open"</formula>
    </cfRule>
  </conditionalFormatting>
  <conditionalFormatting sqref="B7">
    <cfRule type="cellIs" dxfId="2" priority="3" stopIfTrue="1" operator="equal">
      <formula>"open"</formula>
    </cfRule>
  </conditionalFormatting>
  <conditionalFormatting sqref="B8">
    <cfRule type="cellIs" dxfId="1" priority="2" stopIfTrue="1" operator="equal">
      <formula>"open"</formula>
    </cfRule>
  </conditionalFormatting>
  <conditionalFormatting sqref="B6">
    <cfRule type="cellIs" dxfId="0" priority="1" stopIfTrue="1" operator="equal">
      <formula>"open"</formula>
    </cfRule>
  </conditionalFormatting>
  <hyperlinks>
    <hyperlink ref="J3" r:id="rId1" location="Interstitial_Video"/>
    <hyperlink ref="J5" r:id="rId2"/>
    <hyperlink ref="J6" r:id="rId3"/>
    <hyperlink ref="J7" r:id="rId4"/>
    <hyperlink ref="J8" r:id="rId5"/>
    <hyperlink ref="J10" r:id="rId6"/>
    <hyperlink ref="J11" r:id="rId7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T+L - $150K</vt:lpstr>
      <vt:lpstr>T+L - $200K</vt:lpstr>
    </vt:vector>
  </TitlesOfParts>
  <Company>Time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ealexander1271</dc:creator>
  <cp:lastModifiedBy>alison de grassi</cp:lastModifiedBy>
  <cp:lastPrinted>2015-06-25T15:32:24Z</cp:lastPrinted>
  <dcterms:created xsi:type="dcterms:W3CDTF">2007-08-15T13:41:05Z</dcterms:created>
  <dcterms:modified xsi:type="dcterms:W3CDTF">2016-04-11T21:55:20Z</dcterms:modified>
</cp:coreProperties>
</file>